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F1" sheetId="5" r:id="rId1"/>
    <sheet name="F2" sheetId="2" r:id="rId2"/>
    <sheet name="F3" sheetId="3" r:id="rId3"/>
    <sheet name="F5" sheetId="1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G74" i="1" l="1"/>
  <c r="G73" i="1"/>
  <c r="G68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7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E65" i="1" s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G45" i="1" s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54" i="1" l="1"/>
  <c r="G28" i="1"/>
  <c r="C41" i="1"/>
  <c r="G16" i="1"/>
  <c r="B41" i="1"/>
  <c r="G41" i="1"/>
  <c r="D65" i="1"/>
  <c r="F65" i="1"/>
  <c r="C65" i="1"/>
  <c r="C70" i="1"/>
  <c r="D41" i="1"/>
  <c r="E41" i="1"/>
  <c r="E70" i="1" s="1"/>
  <c r="B65" i="1"/>
  <c r="F70" i="1" l="1"/>
  <c r="G42" i="1"/>
  <c r="B70" i="1"/>
  <c r="G65" i="1"/>
  <c r="G70" i="1" s="1"/>
  <c r="D70" i="1"/>
</calcChain>
</file>

<file path=xl/sharedStrings.xml><?xml version="1.0" encoding="utf-8"?>
<sst xmlns="http://schemas.openxmlformats.org/spreadsheetml/2006/main" count="286" uniqueCount="264">
  <si>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</si>
  <si>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</si>
  <si>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</si>
  <si>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</si>
  <si>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</si>
  <si>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</si>
  <si>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</si>
  <si>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</si>
  <si>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</si>
  <si>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</si>
  <si>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</si>
  <si>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</si>
  <si>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</si>
  <si>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</si>
  <si>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</si>
  <si>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</si>
  <si>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</si>
  <si>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</si>
  <si>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</si>
  <si>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</si>
  <si>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</si>
  <si>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</si>
  <si>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</si>
  <si>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</si>
  <si>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</si>
  <si>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</si>
  <si>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</si>
  <si>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</si>
  <si>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</si>
  <si>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</si>
  <si>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</si>
  <si>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</si>
  <si>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</si>
  <si>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</si>
  <si>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</si>
  <si>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</si>
  <si>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</si>
  <si>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</si>
  <si>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</si>
  <si>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</si>
  <si>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</si>
  <si>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</si>
  <si>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</si>
  <si>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</si>
  <si>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</si>
  <si>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</si>
  <si>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</si>
  <si>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</si>
  <si>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</si>
  <si>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</si>
  <si>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</si>
  <si>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</si>
  <si>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</si>
  <si>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</si>
  <si>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</si>
  <si>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</si>
  <si>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</si>
  <si>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</si>
  <si>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</si>
  <si>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</si>
  <si>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</si>
  <si>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</si>
  <si>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</si>
  <si>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</si>
  <si>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</si>
  <si>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</si>
  <si>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</si>
  <si>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</si>
  <si>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</si>
  <si>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</si>
  <si>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</si>
  <si>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</si>
  <si>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</si>
  <si>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MUNICIPIO DE SALAMANCA, GUANAJUATO.</t>
  </si>
  <si>
    <t>del 01 de Enero al 30 de Junio de 2019</t>
  </si>
  <si>
    <t>Formato 1 Estado de Situación Financiera Detallado - LDF</t>
  </si>
  <si>
    <t>Estado de Situación Financiera Detallado - LDF</t>
  </si>
  <si>
    <t>al 31 de Diciembre de 2018 y al 30 de Junio de 2019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</si>
  <si>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</si>
  <si>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</si>
  <si>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</si>
  <si>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</si>
  <si>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</si>
  <si>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</si>
  <si>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</si>
  <si>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</si>
  <si>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</si>
  <si>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</si>
  <si>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</si>
  <si>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</si>
  <si>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</si>
  <si>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</si>
  <si>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</si>
  <si>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</si>
  <si>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</si>
  <si>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</si>
  <si>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</si>
  <si>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</si>
  <si>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</si>
  <si>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</si>
  <si>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</si>
  <si>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</si>
  <si>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</si>
  <si>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</si>
  <si>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</si>
  <si>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</si>
  <si>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</si>
  <si>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</si>
  <si>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</si>
  <si>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</si>
  <si>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</si>
  <si>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</si>
  <si>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</si>
  <si>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</si>
  <si>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</si>
  <si>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</si>
  <si>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</si>
  <si>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</si>
  <si>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</si>
  <si>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</si>
  <si>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</si>
  <si>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</si>
  <si>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</si>
  <si>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</si>
  <si>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</si>
  <si>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</si>
  <si>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</si>
  <si>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</si>
  <si>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</si>
  <si>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</si>
  <si>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</si>
  <si>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</si>
  <si>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</si>
  <si>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</si>
  <si>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</si>
  <si>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</si>
  <si>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</si>
  <si>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</si>
  <si>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</si>
  <si>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</si>
  <si>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</si>
  <si>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</si>
  <si>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</si>
  <si>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</si>
  <si>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</si>
  <si>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</si>
  <si>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</si>
  <si>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</si>
  <si>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</si>
  <si>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</si>
  <si>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</si>
  <si>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</si>
  <si>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</si>
  <si>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</si>
  <si>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</si>
  <si>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</si>
  <si>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</si>
  <si>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</si>
  <si>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</si>
  <si>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</si>
  <si>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</si>
  <si>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</si>
  <si>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</si>
  <si>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</si>
  <si>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</si>
  <si>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</si>
  <si>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</si>
  <si>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</si>
  <si>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</si>
  <si>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</si>
  <si>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</si>
  <si>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</si>
  <si>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</si>
  <si>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</si>
  <si>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</si>
  <si>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</si>
  <si>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</si>
  <si>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</si>
  <si>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</si>
  <si>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</si>
  <si>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</si>
  <si>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</si>
  <si>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</si>
  <si>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</si>
  <si>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</si>
  <si>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</si>
  <si>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</si>
  <si>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</si>
  <si>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</si>
  <si>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</si>
  <si>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</si>
  <si>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</si>
  <si>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</si>
  <si>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</si>
  <si>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</si>
  <si>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</si>
  <si>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</si>
  <si>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</si>
  <si>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</si>
  <si>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2018 y al 30 de Junio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</si>
  <si>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</si>
  <si>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</si>
  <si>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</si>
  <si>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</si>
  <si>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</si>
  <si>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</si>
  <si>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</si>
  <si>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</si>
  <si>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</si>
  <si>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</si>
  <si>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</si>
  <si>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</si>
  <si>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</si>
  <si>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</si>
  <si>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</si>
  <si>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</si>
  <si>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</si>
  <si>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</si>
  <si>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</si>
  <si>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</si>
  <si>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</si>
  <si>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</si>
  <si>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</si>
  <si>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</si>
  <si>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</si>
  <si>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</si>
  <si>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</si>
  <si>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</si>
  <si>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</si>
  <si>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</si>
  <si>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</si>
  <si>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</si>
  <si>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</si>
  <si>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</si>
  <si>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</si>
  <si>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</si>
  <si>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</si>
  <si>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</si>
  <si>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</si>
  <si>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</si>
  <si>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</si>
  <si>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</si>
  <si>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</si>
  <si>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</si>
  <si>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</si>
  <si>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</si>
  <si>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</si>
  <si>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</si>
  <si>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</si>
  <si>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</si>
  <si>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</si>
  <si>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</si>
  <si>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</si>
  <si>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</si>
  <si>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</si>
  <si>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</si>
  <si>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</si>
  <si>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</si>
  <si>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</si>
  <si>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</si>
  <si>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Junio de 2019 (k)</t>
  </si>
  <si>
    <t>Monto pagado de la inversión actualizado al 30 de Junio de 2019 (l)</t>
  </si>
  <si>
    <t>Saldo pendiente por pagar de la inversión al 30 de Junio de 2019 (m = g – 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</si>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</sst>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0" borderId="0"/>
  </cellStyleXfs>
  <cellXfs count="140">
    <xf numFmtId="0" fontId="0" fillId="0" borderId="0" xfId="0"/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43" fontId="5" fillId="0" borderId="11" xfId="1" applyFont="1" applyFill="1" applyBorder="1" applyAlignment="1" applyProtection="1">
      <alignment vertical="center"/>
      <protection locked="0"/>
    </xf>
    <xf numFmtId="0" fontId="0" fillId="0" borderId="0" xfId="0"/>
    <xf numFmtId="0" fontId="1" fillId="2" borderId="14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2"/>
    </xf>
    <xf numFmtId="0" fontId="0" fillId="0" borderId="11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1" xfId="0" applyFont="1" applyFill="1" applyBorder="1" applyAlignment="1">
      <alignment horizontal="left" vertical="center" indent="2"/>
    </xf>
    <xf numFmtId="0" fontId="0" fillId="0" borderId="11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1" xfId="0" applyFill="1" applyBorder="1" applyAlignment="1">
      <alignment horizontal="left" vertical="center" indent="3"/>
    </xf>
    <xf numFmtId="0" fontId="0" fillId="0" borderId="11" xfId="0" applyFont="1" applyFill="1" applyBorder="1" applyAlignment="1">
      <alignment horizontal="left" vertical="center" indent="5"/>
    </xf>
    <xf numFmtId="0" fontId="0" fillId="0" borderId="11" xfId="0" applyFill="1" applyBorder="1" applyAlignment="1">
      <alignment horizontal="left" vertical="center" indent="5"/>
    </xf>
    <xf numFmtId="0" fontId="1" fillId="0" borderId="11" xfId="0" applyFont="1" applyFill="1" applyBorder="1" applyAlignment="1">
      <alignment horizontal="left" vertical="center" indent="3"/>
    </xf>
    <xf numFmtId="0" fontId="0" fillId="0" borderId="11" xfId="0" applyFill="1" applyBorder="1"/>
    <xf numFmtId="0" fontId="0" fillId="0" borderId="12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1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2" xfId="0" applyNumberFormat="1" applyBorder="1" applyAlignment="1">
      <alignment vertical="center"/>
    </xf>
    <xf numFmtId="3" fontId="0" fillId="0" borderId="11" xfId="0" applyNumberFormat="1" applyFill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43" fontId="0" fillId="0" borderId="11" xfId="2" applyFont="1" applyFill="1" applyBorder="1" applyAlignment="1" applyProtection="1">
      <alignment horizontal="right" vertical="center"/>
      <protection locked="0"/>
    </xf>
    <xf numFmtId="43" fontId="0" fillId="0" borderId="11" xfId="2" applyFont="1" applyFill="1" applyBorder="1" applyAlignment="1">
      <alignment horizontal="right" vertical="center"/>
    </xf>
    <xf numFmtId="43" fontId="1" fillId="0" borderId="11" xfId="2" applyFont="1" applyFill="1" applyBorder="1" applyAlignment="1" applyProtection="1">
      <alignment horizontal="right" vertical="center"/>
      <protection locked="0"/>
    </xf>
    <xf numFmtId="43" fontId="5" fillId="0" borderId="11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6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6" fillId="0" borderId="12" xfId="0" applyFont="1" applyFill="1" applyBorder="1" applyAlignment="1">
      <alignment vertical="center"/>
    </xf>
    <xf numFmtId="43" fontId="1" fillId="0" borderId="11" xfId="2" applyFont="1" applyFill="1" applyBorder="1" applyAlignment="1" applyProtection="1">
      <alignment horizontal="right" vertical="center"/>
      <protection locked="0"/>
    </xf>
    <xf numFmtId="43" fontId="0" fillId="0" borderId="11" xfId="2" applyFont="1" applyFill="1" applyBorder="1" applyAlignment="1" applyProtection="1">
      <alignment horizontal="right" vertical="center"/>
      <protection locked="0"/>
    </xf>
    <xf numFmtId="43" fontId="0" fillId="0" borderId="11" xfId="2" applyFont="1" applyFill="1" applyBorder="1" applyAlignment="1">
      <alignment horizontal="right"/>
    </xf>
    <xf numFmtId="43" fontId="0" fillId="2" borderId="13" xfId="2" applyFont="1" applyFill="1" applyBorder="1" applyAlignment="1">
      <alignment horizontal="right"/>
    </xf>
    <xf numFmtId="43" fontId="0" fillId="0" borderId="11" xfId="2" applyFont="1" applyBorder="1" applyAlignment="1">
      <alignment horizontal="right"/>
    </xf>
    <xf numFmtId="43" fontId="0" fillId="0" borderId="11" xfId="2" applyFont="1" applyFill="1" applyBorder="1" applyAlignment="1">
      <alignment horizontal="right" vertical="center"/>
    </xf>
    <xf numFmtId="43" fontId="0" fillId="0" borderId="12" xfId="2" applyFont="1" applyFill="1" applyBorder="1" applyAlignment="1">
      <alignment horizontal="right"/>
    </xf>
    <xf numFmtId="43" fontId="5" fillId="0" borderId="11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Fill="1" applyBorder="1"/>
    <xf numFmtId="0" fontId="0" fillId="0" borderId="0" xfId="0" applyProtection="1">
      <protection locked="0"/>
    </xf>
    <xf numFmtId="0" fontId="1" fillId="0" borderId="1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11" xfId="0" applyNumberFormat="1" applyFill="1" applyBorder="1" applyAlignment="1" applyProtection="1">
      <alignment vertical="center"/>
      <protection locked="0"/>
    </xf>
    <xf numFmtId="16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4"/>
      <protection locked="0"/>
    </xf>
    <xf numFmtId="0" fontId="6" fillId="0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11" xfId="2" applyFont="1" applyFill="1" applyBorder="1" applyAlignment="1" applyProtection="1">
      <alignment vertical="center"/>
      <protection locked="0"/>
    </xf>
    <xf numFmtId="43" fontId="0" fillId="0" borderId="11" xfId="2" applyFont="1" applyFill="1" applyBorder="1" applyAlignment="1" applyProtection="1">
      <alignment vertical="center"/>
      <protection locked="0"/>
    </xf>
    <xf numFmtId="43" fontId="0" fillId="0" borderId="11" xfId="2" applyFont="1" applyFill="1" applyBorder="1" applyAlignment="1">
      <alignment vertical="center"/>
    </xf>
    <xf numFmtId="43" fontId="0" fillId="0" borderId="12" xfId="2" applyFont="1" applyFill="1" applyBorder="1"/>
    <xf numFmtId="0" fontId="1" fillId="0" borderId="11" xfId="0" applyFont="1" applyFill="1" applyBorder="1" applyAlignment="1">
      <alignment horizontal="left" vertical="center" wrapText="1" indent="3"/>
    </xf>
    <xf numFmtId="43" fontId="0" fillId="0" borderId="11" xfId="2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wrapText="1" indent="6"/>
    </xf>
    <xf numFmtId="43" fontId="13" fillId="0" borderId="11" xfId="1" applyFont="1" applyFill="1" applyBorder="1" applyAlignment="1" applyProtection="1">
      <alignment vertical="center"/>
      <protection locked="0"/>
    </xf>
    <xf numFmtId="43" fontId="14" fillId="0" borderId="11" xfId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left" wrapText="1" indent="6"/>
    </xf>
    <xf numFmtId="49" fontId="1" fillId="0" borderId="6" xfId="0" applyNumberFormat="1" applyFont="1" applyFill="1" applyBorder="1" applyAlignment="1">
      <alignment horizontal="left" vertical="center" indent="5"/>
    </xf>
    <xf numFmtId="43" fontId="0" fillId="0" borderId="0" xfId="0" applyNumberFormat="1"/>
    <xf numFmtId="0" fontId="1" fillId="0" borderId="11" xfId="0" applyFont="1" applyFill="1" applyBorder="1" applyAlignment="1">
      <alignment horizontal="left" vertical="center" indent="5"/>
    </xf>
    <xf numFmtId="43" fontId="15" fillId="0" borderId="0" xfId="1" applyFont="1"/>
    <xf numFmtId="0" fontId="3" fillId="0" borderId="8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3" fontId="13" fillId="0" borderId="11" xfId="2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E79" sqref="E79"/>
    </sheetView>
  </sheetViews>
  <sheetFormatPr baseColWidth="10" defaultRowHeight="15" x14ac:dyDescent="0.25"/>
  <cols>
    <col min="1" max="1" width="64.28515625" customWidth="1"/>
    <col min="2" max="3" width="16.7109375" bestFit="1" customWidth="1"/>
    <col min="4" max="4" width="72.5703125" customWidth="1"/>
    <col min="5" max="6" width="16.7109375" bestFit="1" customWidth="1"/>
  </cols>
  <sheetData>
    <row r="1" spans="1:6" ht="21" x14ac:dyDescent="0.25">
      <c r="A1" s="120" t="s">
        <v>75</v>
      </c>
      <c r="B1" s="120"/>
      <c r="C1" s="120"/>
      <c r="D1" s="120"/>
      <c r="E1" s="120"/>
      <c r="F1" s="120"/>
    </row>
    <row r="2" spans="1:6" x14ac:dyDescent="0.25">
      <c r="A2" s="121" t="s">
        <v>73</v>
      </c>
      <c r="B2" s="122"/>
      <c r="C2" s="122"/>
      <c r="D2" s="122"/>
      <c r="E2" s="122"/>
      <c r="F2" s="123"/>
    </row>
    <row r="3" spans="1:6" x14ac:dyDescent="0.25">
      <c r="A3" s="124" t="s">
        <v>76</v>
      </c>
      <c r="B3" s="125"/>
      <c r="C3" s="125"/>
      <c r="D3" s="125"/>
      <c r="E3" s="125"/>
      <c r="F3" s="126"/>
    </row>
    <row r="4" spans="1:6" x14ac:dyDescent="0.25">
      <c r="A4" s="127" t="s">
        <v>77</v>
      </c>
      <c r="B4" s="128"/>
      <c r="C4" s="128"/>
      <c r="D4" s="128"/>
      <c r="E4" s="128"/>
      <c r="F4" s="129"/>
    </row>
    <row r="5" spans="1:6" x14ac:dyDescent="0.25">
      <c r="A5" s="130" t="s">
        <v>2</v>
      </c>
      <c r="B5" s="131"/>
      <c r="C5" s="131"/>
      <c r="D5" s="131"/>
      <c r="E5" s="131"/>
      <c r="F5" s="132"/>
    </row>
    <row r="6" spans="1:6" x14ac:dyDescent="0.25">
      <c r="A6" s="27" t="s">
        <v>78</v>
      </c>
      <c r="B6" s="28">
        <v>2019</v>
      </c>
      <c r="C6" s="29">
        <v>2018</v>
      </c>
      <c r="D6" s="30" t="s">
        <v>79</v>
      </c>
      <c r="E6" s="28">
        <v>2019</v>
      </c>
      <c r="F6" s="29">
        <v>2018</v>
      </c>
    </row>
    <row r="7" spans="1:6" x14ac:dyDescent="0.25">
      <c r="A7" s="31" t="s">
        <v>80</v>
      </c>
      <c r="B7" s="32"/>
      <c r="C7" s="32"/>
      <c r="D7" s="33" t="s">
        <v>81</v>
      </c>
      <c r="E7" s="32"/>
      <c r="F7" s="32"/>
    </row>
    <row r="8" spans="1:6" x14ac:dyDescent="0.25">
      <c r="A8" s="34" t="s">
        <v>82</v>
      </c>
      <c r="B8" s="35"/>
      <c r="C8" s="35"/>
      <c r="D8" s="36" t="s">
        <v>83</v>
      </c>
      <c r="E8" s="35"/>
      <c r="F8" s="35"/>
    </row>
    <row r="9" spans="1:6" x14ac:dyDescent="0.25">
      <c r="A9" s="37" t="s">
        <v>84</v>
      </c>
      <c r="B9" s="55">
        <v>135873829.38</v>
      </c>
      <c r="C9" s="55">
        <v>119924811.62</v>
      </c>
      <c r="D9" s="43" t="s">
        <v>85</v>
      </c>
      <c r="E9" s="81">
        <v>51767762.369999997</v>
      </c>
      <c r="F9" s="55">
        <v>118264005.44</v>
      </c>
    </row>
    <row r="10" spans="1:6" x14ac:dyDescent="0.25">
      <c r="A10" s="38" t="s">
        <v>86</v>
      </c>
      <c r="B10" s="58">
        <v>777446.52</v>
      </c>
      <c r="C10" s="58">
        <v>0</v>
      </c>
      <c r="D10" s="44" t="s">
        <v>87</v>
      </c>
      <c r="E10" s="58">
        <v>4818625.55</v>
      </c>
      <c r="F10" s="58">
        <v>9811333.0199999996</v>
      </c>
    </row>
    <row r="11" spans="1:6" ht="15.75" x14ac:dyDescent="0.25">
      <c r="A11" s="118" t="s">
        <v>88</v>
      </c>
      <c r="B11" s="139">
        <v>20902947.690000001</v>
      </c>
      <c r="C11" s="58">
        <v>54656813.420000002</v>
      </c>
      <c r="D11" s="116" t="s">
        <v>89</v>
      </c>
      <c r="E11" s="139">
        <v>25662748.649999999</v>
      </c>
      <c r="F11" s="58">
        <v>31706982.510000002</v>
      </c>
    </row>
    <row r="12" spans="1:6" ht="15.75" x14ac:dyDescent="0.25">
      <c r="A12" s="38" t="s">
        <v>90</v>
      </c>
      <c r="B12" s="55"/>
      <c r="C12" s="55"/>
      <c r="D12" s="116" t="s">
        <v>91</v>
      </c>
      <c r="E12" s="139">
        <v>20741514.210000001</v>
      </c>
      <c r="F12" s="58">
        <v>39650839.890000001</v>
      </c>
    </row>
    <row r="13" spans="1:6" ht="15.75" x14ac:dyDescent="0.25">
      <c r="A13" s="118" t="s">
        <v>92</v>
      </c>
      <c r="B13" s="139">
        <v>68523927.260000005</v>
      </c>
      <c r="C13" s="58">
        <v>31708146.02</v>
      </c>
      <c r="D13" s="44" t="s">
        <v>93</v>
      </c>
      <c r="E13" s="55"/>
      <c r="F13" s="55"/>
    </row>
    <row r="14" spans="1:6" x14ac:dyDescent="0.25">
      <c r="A14" s="38" t="s">
        <v>94</v>
      </c>
      <c r="B14" s="58">
        <v>45669507.909999996</v>
      </c>
      <c r="C14" s="58">
        <v>33559852.18</v>
      </c>
      <c r="D14" s="44" t="s">
        <v>95</v>
      </c>
      <c r="E14" s="58">
        <v>814729.4</v>
      </c>
      <c r="F14" s="58">
        <v>1872658.39</v>
      </c>
    </row>
    <row r="15" spans="1:6" x14ac:dyDescent="0.25">
      <c r="A15" s="38" t="s">
        <v>96</v>
      </c>
      <c r="B15" s="55"/>
      <c r="C15" s="55"/>
      <c r="D15" s="44" t="s">
        <v>97</v>
      </c>
      <c r="E15" s="55"/>
      <c r="F15" s="55"/>
    </row>
    <row r="16" spans="1:6" x14ac:dyDescent="0.25">
      <c r="A16" s="38" t="s">
        <v>98</v>
      </c>
      <c r="B16" s="55"/>
      <c r="C16" s="55"/>
      <c r="D16" s="44" t="s">
        <v>99</v>
      </c>
      <c r="E16" s="58">
        <v>3270685.07</v>
      </c>
      <c r="F16" s="58">
        <v>5648741.8099999996</v>
      </c>
    </row>
    <row r="17" spans="1:6" x14ac:dyDescent="0.25">
      <c r="A17" s="37" t="s">
        <v>100</v>
      </c>
      <c r="B17" s="55">
        <v>18363299.77</v>
      </c>
      <c r="C17" s="55">
        <v>15606049.369999999</v>
      </c>
      <c r="D17" s="44" t="s">
        <v>101</v>
      </c>
      <c r="E17" s="58">
        <v>5815.29</v>
      </c>
      <c r="F17" s="58">
        <v>0</v>
      </c>
    </row>
    <row r="18" spans="1:6" ht="15.75" x14ac:dyDescent="0.25">
      <c r="A18" s="39" t="s">
        <v>102</v>
      </c>
      <c r="B18" s="55"/>
      <c r="C18" s="55"/>
      <c r="D18" s="116" t="s">
        <v>103</v>
      </c>
      <c r="E18" s="139">
        <v>-3546355.8</v>
      </c>
      <c r="F18" s="58">
        <v>29573449.82</v>
      </c>
    </row>
    <row r="19" spans="1:6" x14ac:dyDescent="0.25">
      <c r="A19" s="39" t="s">
        <v>104</v>
      </c>
      <c r="B19" s="58">
        <v>5052152.08</v>
      </c>
      <c r="C19" s="58">
        <v>4844322.32</v>
      </c>
      <c r="D19" s="43" t="s">
        <v>105</v>
      </c>
      <c r="E19" s="55">
        <v>0</v>
      </c>
      <c r="F19" s="55">
        <v>0</v>
      </c>
    </row>
    <row r="20" spans="1:6" x14ac:dyDescent="0.25">
      <c r="A20" s="39" t="s">
        <v>106</v>
      </c>
      <c r="B20" s="58">
        <v>943111.49</v>
      </c>
      <c r="C20" s="58">
        <v>886621.47</v>
      </c>
      <c r="D20" s="44" t="s">
        <v>107</v>
      </c>
      <c r="E20" s="58">
        <v>0</v>
      </c>
      <c r="F20" s="58">
        <v>0</v>
      </c>
    </row>
    <row r="21" spans="1:6" x14ac:dyDescent="0.25">
      <c r="A21" s="39" t="s">
        <v>108</v>
      </c>
      <c r="B21" s="58">
        <v>54.99</v>
      </c>
      <c r="C21" s="58">
        <v>54.99</v>
      </c>
      <c r="D21" s="44" t="s">
        <v>109</v>
      </c>
      <c r="E21" s="58">
        <v>0</v>
      </c>
      <c r="F21" s="58">
        <v>0</v>
      </c>
    </row>
    <row r="22" spans="1:6" x14ac:dyDescent="0.25">
      <c r="A22" s="39" t="s">
        <v>110</v>
      </c>
      <c r="B22" s="58">
        <v>197985.35</v>
      </c>
      <c r="C22" s="58">
        <v>218440.05</v>
      </c>
      <c r="D22" s="44" t="s">
        <v>111</v>
      </c>
      <c r="E22" s="58">
        <v>0</v>
      </c>
      <c r="F22" s="58">
        <v>0</v>
      </c>
    </row>
    <row r="23" spans="1:6" x14ac:dyDescent="0.25">
      <c r="A23" s="39" t="s">
        <v>112</v>
      </c>
      <c r="B23" s="55"/>
      <c r="C23" s="55"/>
      <c r="D23" s="43" t="s">
        <v>113</v>
      </c>
      <c r="E23" s="55">
        <v>4989698.09</v>
      </c>
      <c r="F23" s="55">
        <v>-245185.15</v>
      </c>
    </row>
    <row r="24" spans="1:6" x14ac:dyDescent="0.25">
      <c r="A24" s="39" t="s">
        <v>114</v>
      </c>
      <c r="B24" s="58">
        <v>12169995.859999999</v>
      </c>
      <c r="C24" s="58">
        <v>9656610.5399999991</v>
      </c>
      <c r="D24" s="44" t="s">
        <v>115</v>
      </c>
      <c r="E24" s="58">
        <v>4989698.09</v>
      </c>
      <c r="F24" s="58">
        <v>-245185.15</v>
      </c>
    </row>
    <row r="25" spans="1:6" x14ac:dyDescent="0.25">
      <c r="A25" s="37" t="s">
        <v>116</v>
      </c>
      <c r="B25" s="55">
        <v>10856103.01</v>
      </c>
      <c r="C25" s="55">
        <v>45266963.870000005</v>
      </c>
      <c r="D25" s="44" t="s">
        <v>117</v>
      </c>
      <c r="E25" s="58">
        <v>0</v>
      </c>
      <c r="F25" s="58">
        <v>0</v>
      </c>
    </row>
    <row r="26" spans="1:6" x14ac:dyDescent="0.25">
      <c r="A26" s="39" t="s">
        <v>118</v>
      </c>
      <c r="B26" s="58">
        <v>1862959.03</v>
      </c>
      <c r="C26" s="58">
        <v>2361596.63</v>
      </c>
      <c r="D26" s="43" t="s">
        <v>119</v>
      </c>
      <c r="E26" s="58">
        <v>0</v>
      </c>
      <c r="F26" s="58">
        <v>0</v>
      </c>
    </row>
    <row r="27" spans="1:6" x14ac:dyDescent="0.25">
      <c r="A27" s="39" t="s">
        <v>120</v>
      </c>
      <c r="B27" s="55"/>
      <c r="C27" s="55"/>
      <c r="D27" s="43" t="s">
        <v>121</v>
      </c>
      <c r="E27" s="55">
        <v>0</v>
      </c>
      <c r="F27" s="55">
        <v>0</v>
      </c>
    </row>
    <row r="28" spans="1:6" x14ac:dyDescent="0.25">
      <c r="A28" s="39" t="s">
        <v>122</v>
      </c>
      <c r="B28" s="55"/>
      <c r="C28" s="55"/>
      <c r="D28" s="44" t="s">
        <v>123</v>
      </c>
      <c r="E28" s="58">
        <v>0</v>
      </c>
      <c r="F28" s="58">
        <v>0</v>
      </c>
    </row>
    <row r="29" spans="1:6" x14ac:dyDescent="0.25">
      <c r="A29" s="39" t="s">
        <v>124</v>
      </c>
      <c r="B29" s="58">
        <v>8993143.9800000004</v>
      </c>
      <c r="C29" s="58">
        <v>42905367.240000002</v>
      </c>
      <c r="D29" s="44" t="s">
        <v>125</v>
      </c>
      <c r="E29" s="58">
        <v>0</v>
      </c>
      <c r="F29" s="58">
        <v>0</v>
      </c>
    </row>
    <row r="30" spans="1:6" x14ac:dyDescent="0.25">
      <c r="A30" s="39" t="s">
        <v>126</v>
      </c>
      <c r="B30" s="55"/>
      <c r="C30" s="55"/>
      <c r="D30" s="44" t="s">
        <v>127</v>
      </c>
      <c r="E30" s="58">
        <v>0</v>
      </c>
      <c r="F30" s="58">
        <v>0</v>
      </c>
    </row>
    <row r="31" spans="1:6" x14ac:dyDescent="0.25">
      <c r="A31" s="37" t="s">
        <v>128</v>
      </c>
      <c r="B31" s="55">
        <v>0</v>
      </c>
      <c r="C31" s="55">
        <v>0</v>
      </c>
      <c r="D31" s="43" t="s">
        <v>129</v>
      </c>
      <c r="E31" s="55">
        <v>0</v>
      </c>
      <c r="F31" s="55">
        <v>0</v>
      </c>
    </row>
    <row r="32" spans="1:6" x14ac:dyDescent="0.25">
      <c r="A32" s="39" t="s">
        <v>130</v>
      </c>
      <c r="B32" s="58">
        <v>0</v>
      </c>
      <c r="C32" s="58">
        <v>0</v>
      </c>
      <c r="D32" s="44" t="s">
        <v>131</v>
      </c>
      <c r="E32" s="55"/>
      <c r="F32" s="55"/>
    </row>
    <row r="33" spans="1:6" x14ac:dyDescent="0.25">
      <c r="A33" s="39" t="s">
        <v>132</v>
      </c>
      <c r="B33" s="55"/>
      <c r="C33" s="55"/>
      <c r="D33" s="44" t="s">
        <v>133</v>
      </c>
      <c r="E33" s="55"/>
      <c r="F33" s="55"/>
    </row>
    <row r="34" spans="1:6" x14ac:dyDescent="0.25">
      <c r="A34" s="39" t="s">
        <v>134</v>
      </c>
      <c r="B34" s="55"/>
      <c r="C34" s="55"/>
      <c r="D34" s="44" t="s">
        <v>135</v>
      </c>
      <c r="E34" s="55"/>
      <c r="F34" s="55"/>
    </row>
    <row r="35" spans="1:6" x14ac:dyDescent="0.25">
      <c r="A35" s="39" t="s">
        <v>136</v>
      </c>
      <c r="B35" s="55"/>
      <c r="C35" s="55"/>
      <c r="D35" s="44" t="s">
        <v>137</v>
      </c>
      <c r="E35" s="55"/>
      <c r="F35" s="55"/>
    </row>
    <row r="36" spans="1:6" x14ac:dyDescent="0.25">
      <c r="A36" s="39" t="s">
        <v>138</v>
      </c>
      <c r="B36" s="55"/>
      <c r="C36" s="55"/>
      <c r="D36" s="44" t="s">
        <v>139</v>
      </c>
      <c r="E36" s="55"/>
      <c r="F36" s="55"/>
    </row>
    <row r="37" spans="1:6" x14ac:dyDescent="0.25">
      <c r="A37" s="37" t="s">
        <v>140</v>
      </c>
      <c r="B37" s="58">
        <v>0</v>
      </c>
      <c r="C37" s="58">
        <v>0</v>
      </c>
      <c r="D37" s="44" t="s">
        <v>141</v>
      </c>
      <c r="E37" s="55"/>
      <c r="F37" s="55"/>
    </row>
    <row r="38" spans="1:6" x14ac:dyDescent="0.25">
      <c r="A38" s="37" t="s">
        <v>142</v>
      </c>
      <c r="B38" s="55">
        <v>0</v>
      </c>
      <c r="C38" s="55">
        <v>0</v>
      </c>
      <c r="D38" s="43" t="s">
        <v>143</v>
      </c>
      <c r="E38" s="55">
        <v>13156774.66</v>
      </c>
      <c r="F38" s="55">
        <v>7498720.0099999998</v>
      </c>
    </row>
    <row r="39" spans="1:6" x14ac:dyDescent="0.25">
      <c r="A39" s="39" t="s">
        <v>144</v>
      </c>
      <c r="B39" s="58">
        <v>0</v>
      </c>
      <c r="C39" s="58">
        <v>0</v>
      </c>
      <c r="D39" s="44" t="s">
        <v>145</v>
      </c>
      <c r="E39" s="58">
        <v>0</v>
      </c>
      <c r="F39" s="58">
        <v>0</v>
      </c>
    </row>
    <row r="40" spans="1:6" x14ac:dyDescent="0.25">
      <c r="A40" s="39" t="s">
        <v>146</v>
      </c>
      <c r="B40" s="58">
        <v>0</v>
      </c>
      <c r="C40" s="58">
        <v>0</v>
      </c>
      <c r="D40" s="44" t="s">
        <v>147</v>
      </c>
      <c r="E40" s="58">
        <v>0</v>
      </c>
      <c r="F40" s="58">
        <v>0</v>
      </c>
    </row>
    <row r="41" spans="1:6" x14ac:dyDescent="0.25">
      <c r="A41" s="37" t="s">
        <v>148</v>
      </c>
      <c r="B41" s="55">
        <v>34130</v>
      </c>
      <c r="C41" s="55">
        <v>34130</v>
      </c>
      <c r="D41" s="44" t="s">
        <v>149</v>
      </c>
      <c r="E41" s="58">
        <v>13156774.66</v>
      </c>
      <c r="F41" s="58">
        <v>7498720.0099999998</v>
      </c>
    </row>
    <row r="42" spans="1:6" x14ac:dyDescent="0.25">
      <c r="A42" s="39" t="s">
        <v>150</v>
      </c>
      <c r="B42" s="58">
        <v>34130</v>
      </c>
      <c r="C42" s="58">
        <v>34130</v>
      </c>
      <c r="D42" s="43" t="s">
        <v>151</v>
      </c>
      <c r="E42" s="55">
        <v>0</v>
      </c>
      <c r="F42" s="55">
        <v>0</v>
      </c>
    </row>
    <row r="43" spans="1:6" x14ac:dyDescent="0.25">
      <c r="A43" s="39" t="s">
        <v>152</v>
      </c>
      <c r="B43" s="55"/>
      <c r="C43" s="55"/>
      <c r="D43" s="44" t="s">
        <v>153</v>
      </c>
      <c r="E43" s="58">
        <v>0</v>
      </c>
      <c r="F43" s="58">
        <v>0</v>
      </c>
    </row>
    <row r="44" spans="1:6" x14ac:dyDescent="0.25">
      <c r="A44" s="39" t="s">
        <v>154</v>
      </c>
      <c r="B44" s="55"/>
      <c r="C44" s="55"/>
      <c r="D44" s="44" t="s">
        <v>155</v>
      </c>
      <c r="E44" s="58">
        <v>0</v>
      </c>
      <c r="F44" s="58">
        <v>0</v>
      </c>
    </row>
    <row r="45" spans="1:6" x14ac:dyDescent="0.25">
      <c r="A45" s="39" t="s">
        <v>156</v>
      </c>
      <c r="B45" s="55"/>
      <c r="C45" s="55"/>
      <c r="D45" s="44" t="s">
        <v>157</v>
      </c>
      <c r="E45" s="58">
        <v>0</v>
      </c>
      <c r="F45" s="58">
        <v>0</v>
      </c>
    </row>
    <row r="46" spans="1:6" x14ac:dyDescent="0.25">
      <c r="A46" s="35"/>
      <c r="B46" s="56"/>
      <c r="C46" s="56"/>
      <c r="D46" s="45"/>
      <c r="E46" s="56"/>
      <c r="F46" s="56"/>
    </row>
    <row r="47" spans="1:6" x14ac:dyDescent="0.25">
      <c r="A47" s="40" t="s">
        <v>158</v>
      </c>
      <c r="B47" s="57">
        <v>165127362.16</v>
      </c>
      <c r="C47" s="57">
        <v>180831954.86000001</v>
      </c>
      <c r="D47" s="46" t="s">
        <v>159</v>
      </c>
      <c r="E47" s="57">
        <v>69914235.11999999</v>
      </c>
      <c r="F47" s="57">
        <v>125517540.3</v>
      </c>
    </row>
    <row r="48" spans="1:6" x14ac:dyDescent="0.25">
      <c r="A48" s="35"/>
      <c r="B48" s="56"/>
      <c r="C48" s="56"/>
      <c r="D48" s="45"/>
      <c r="E48" s="56"/>
      <c r="F48" s="56"/>
    </row>
    <row r="49" spans="1:6" x14ac:dyDescent="0.25">
      <c r="A49" s="34" t="s">
        <v>160</v>
      </c>
      <c r="B49" s="56"/>
      <c r="C49" s="56"/>
      <c r="D49" s="46" t="s">
        <v>161</v>
      </c>
      <c r="E49" s="56"/>
      <c r="F49" s="56"/>
    </row>
    <row r="50" spans="1:6" x14ac:dyDescent="0.25">
      <c r="A50" s="37" t="s">
        <v>162</v>
      </c>
      <c r="B50" s="58">
        <v>11109087.85</v>
      </c>
      <c r="C50" s="58">
        <v>3152188.83</v>
      </c>
      <c r="D50" s="43" t="s">
        <v>163</v>
      </c>
      <c r="E50" s="58">
        <v>0</v>
      </c>
      <c r="F50" s="58">
        <v>0</v>
      </c>
    </row>
    <row r="51" spans="1:6" x14ac:dyDescent="0.25">
      <c r="A51" s="37" t="s">
        <v>164</v>
      </c>
      <c r="B51" s="58">
        <v>0</v>
      </c>
      <c r="C51" s="58">
        <v>0</v>
      </c>
      <c r="D51" s="43" t="s">
        <v>165</v>
      </c>
      <c r="E51" s="58">
        <v>0</v>
      </c>
      <c r="F51" s="58">
        <v>0</v>
      </c>
    </row>
    <row r="52" spans="1:6" x14ac:dyDescent="0.25">
      <c r="A52" s="37" t="s">
        <v>166</v>
      </c>
      <c r="B52" s="58">
        <v>1797597580.78</v>
      </c>
      <c r="C52" s="58">
        <v>1710974983.1700001</v>
      </c>
      <c r="D52" s="43" t="s">
        <v>167</v>
      </c>
      <c r="E52" s="58">
        <v>105050446.84</v>
      </c>
      <c r="F52" s="58">
        <v>116929458.87</v>
      </c>
    </row>
    <row r="53" spans="1:6" x14ac:dyDescent="0.25">
      <c r="A53" s="37" t="s">
        <v>168</v>
      </c>
      <c r="B53" s="58">
        <v>267097631.75</v>
      </c>
      <c r="C53" s="58">
        <v>266378119.69</v>
      </c>
      <c r="D53" s="43" t="s">
        <v>169</v>
      </c>
      <c r="E53" s="58">
        <v>0</v>
      </c>
      <c r="F53" s="58">
        <v>0</v>
      </c>
    </row>
    <row r="54" spans="1:6" x14ac:dyDescent="0.25">
      <c r="A54" s="37" t="s">
        <v>170</v>
      </c>
      <c r="B54" s="58">
        <v>10461028.68</v>
      </c>
      <c r="C54" s="58">
        <v>10461028.68</v>
      </c>
      <c r="D54" s="43" t="s">
        <v>171</v>
      </c>
      <c r="E54" s="58">
        <v>0</v>
      </c>
      <c r="F54" s="58">
        <v>0</v>
      </c>
    </row>
    <row r="55" spans="1:6" x14ac:dyDescent="0.25">
      <c r="A55" s="37" t="s">
        <v>172</v>
      </c>
      <c r="B55" s="58">
        <v>-131007167.40000001</v>
      </c>
      <c r="C55" s="58">
        <v>-131095444.83</v>
      </c>
      <c r="D55" s="47" t="s">
        <v>173</v>
      </c>
      <c r="E55" s="58">
        <v>0</v>
      </c>
      <c r="F55" s="58">
        <v>0</v>
      </c>
    </row>
    <row r="56" spans="1:6" x14ac:dyDescent="0.25">
      <c r="A56" s="37" t="s">
        <v>174</v>
      </c>
      <c r="B56" s="58">
        <v>1125698.3400000001</v>
      </c>
      <c r="C56" s="58">
        <v>1051801.24</v>
      </c>
      <c r="D56" s="45"/>
      <c r="E56" s="56"/>
      <c r="F56" s="56"/>
    </row>
    <row r="57" spans="1:6" x14ac:dyDescent="0.25">
      <c r="A57" s="37" t="s">
        <v>175</v>
      </c>
      <c r="B57" s="58">
        <v>0</v>
      </c>
      <c r="C57" s="58">
        <v>0</v>
      </c>
      <c r="D57" s="46" t="s">
        <v>176</v>
      </c>
      <c r="E57" s="57">
        <v>105050446.84</v>
      </c>
      <c r="F57" s="57">
        <v>116929458.87</v>
      </c>
    </row>
    <row r="58" spans="1:6" x14ac:dyDescent="0.25">
      <c r="A58" s="37" t="s">
        <v>177</v>
      </c>
      <c r="B58" s="58">
        <v>0</v>
      </c>
      <c r="C58" s="58">
        <v>0</v>
      </c>
      <c r="D58" s="45"/>
      <c r="E58" s="56"/>
      <c r="F58" s="56"/>
    </row>
    <row r="59" spans="1:6" x14ac:dyDescent="0.25">
      <c r="A59" s="35"/>
      <c r="B59" s="56"/>
      <c r="C59" s="56"/>
      <c r="D59" s="46" t="s">
        <v>178</v>
      </c>
      <c r="E59" s="57">
        <v>174964681.95999998</v>
      </c>
      <c r="F59" s="57">
        <v>242446999.17000002</v>
      </c>
    </row>
    <row r="60" spans="1:6" x14ac:dyDescent="0.25">
      <c r="A60" s="40" t="s">
        <v>179</v>
      </c>
      <c r="B60" s="57">
        <v>1956383859.9999998</v>
      </c>
      <c r="C60" s="57">
        <v>1860922676.7800002</v>
      </c>
      <c r="D60" s="45"/>
      <c r="E60" s="56"/>
      <c r="F60" s="56"/>
    </row>
    <row r="61" spans="1:6" x14ac:dyDescent="0.25">
      <c r="A61" s="35"/>
      <c r="B61" s="56"/>
      <c r="C61" s="56"/>
      <c r="D61" s="48" t="s">
        <v>180</v>
      </c>
      <c r="E61" s="56"/>
      <c r="F61" s="56"/>
    </row>
    <row r="62" spans="1:6" x14ac:dyDescent="0.25">
      <c r="A62" s="40" t="s">
        <v>181</v>
      </c>
      <c r="B62" s="57">
        <v>2121511222.1599998</v>
      </c>
      <c r="C62" s="57">
        <v>2041754631.6400003</v>
      </c>
      <c r="D62" s="45"/>
      <c r="E62" s="56"/>
      <c r="F62" s="56"/>
    </row>
    <row r="63" spans="1:6" x14ac:dyDescent="0.25">
      <c r="A63" s="35"/>
      <c r="B63" s="53"/>
      <c r="C63" s="53"/>
      <c r="D63" s="49" t="s">
        <v>182</v>
      </c>
      <c r="E63" s="55">
        <v>486365438.76999998</v>
      </c>
      <c r="F63" s="55">
        <v>486365438.76999998</v>
      </c>
    </row>
    <row r="64" spans="1:6" x14ac:dyDescent="0.25">
      <c r="A64" s="35"/>
      <c r="B64" s="53"/>
      <c r="C64" s="53"/>
      <c r="D64" s="50" t="s">
        <v>183</v>
      </c>
      <c r="E64" s="58">
        <v>486365438.76999998</v>
      </c>
      <c r="F64" s="58">
        <v>486365438.76999998</v>
      </c>
    </row>
    <row r="65" spans="1:6" x14ac:dyDescent="0.25">
      <c r="A65" s="35"/>
      <c r="B65" s="53"/>
      <c r="C65" s="53"/>
      <c r="D65" s="51" t="s">
        <v>184</v>
      </c>
      <c r="E65" s="58">
        <v>0</v>
      </c>
      <c r="F65" s="58">
        <v>0</v>
      </c>
    </row>
    <row r="66" spans="1:6" x14ac:dyDescent="0.25">
      <c r="A66" s="35"/>
      <c r="B66" s="53"/>
      <c r="C66" s="53"/>
      <c r="D66" s="50" t="s">
        <v>185</v>
      </c>
      <c r="E66" s="58">
        <v>0</v>
      </c>
      <c r="F66" s="58">
        <v>0</v>
      </c>
    </row>
    <row r="67" spans="1:6" x14ac:dyDescent="0.25">
      <c r="A67" s="35"/>
      <c r="B67" s="53"/>
      <c r="C67" s="53"/>
      <c r="D67" s="45"/>
      <c r="E67" s="56"/>
      <c r="F67" s="56"/>
    </row>
    <row r="68" spans="1:6" x14ac:dyDescent="0.25">
      <c r="A68" s="35"/>
      <c r="B68" s="53"/>
      <c r="C68" s="53"/>
      <c r="D68" s="49" t="s">
        <v>186</v>
      </c>
      <c r="E68" s="55">
        <v>1460181101.4299998</v>
      </c>
      <c r="F68" s="55">
        <v>1312992966.5</v>
      </c>
    </row>
    <row r="69" spans="1:6" x14ac:dyDescent="0.25">
      <c r="A69" s="41"/>
      <c r="B69" s="53"/>
      <c r="C69" s="53"/>
      <c r="D69" s="50" t="s">
        <v>187</v>
      </c>
      <c r="E69" s="58">
        <v>151317329.56999999</v>
      </c>
      <c r="F69" s="58">
        <v>255479108.15000001</v>
      </c>
    </row>
    <row r="70" spans="1:6" x14ac:dyDescent="0.25">
      <c r="A70" s="41"/>
      <c r="B70" s="53"/>
      <c r="C70" s="53"/>
      <c r="D70" s="50" t="s">
        <v>188</v>
      </c>
      <c r="E70" s="58">
        <v>1308863771.8599999</v>
      </c>
      <c r="F70" s="58">
        <v>1057513858.35</v>
      </c>
    </row>
    <row r="71" spans="1:6" x14ac:dyDescent="0.25">
      <c r="A71" s="41"/>
      <c r="B71" s="53"/>
      <c r="C71" s="53"/>
      <c r="D71" s="50" t="s">
        <v>189</v>
      </c>
      <c r="E71" s="58">
        <v>0</v>
      </c>
      <c r="F71" s="58">
        <v>0</v>
      </c>
    </row>
    <row r="72" spans="1:6" x14ac:dyDescent="0.25">
      <c r="A72" s="41"/>
      <c r="B72" s="53"/>
      <c r="C72" s="53"/>
      <c r="D72" s="50" t="s">
        <v>190</v>
      </c>
      <c r="E72" s="58">
        <v>0</v>
      </c>
      <c r="F72" s="58">
        <v>0</v>
      </c>
    </row>
    <row r="73" spans="1:6" x14ac:dyDescent="0.25">
      <c r="A73" s="41"/>
      <c r="B73" s="53"/>
      <c r="C73" s="53"/>
      <c r="D73" s="50" t="s">
        <v>191</v>
      </c>
      <c r="E73" s="58">
        <v>0</v>
      </c>
      <c r="F73" s="58">
        <v>0</v>
      </c>
    </row>
    <row r="74" spans="1:6" x14ac:dyDescent="0.25">
      <c r="A74" s="41"/>
      <c r="B74" s="53"/>
      <c r="C74" s="53"/>
      <c r="D74" s="45"/>
      <c r="E74" s="56"/>
      <c r="F74" s="56"/>
    </row>
    <row r="75" spans="1:6" x14ac:dyDescent="0.25">
      <c r="A75" s="41"/>
      <c r="B75" s="53"/>
      <c r="C75" s="53"/>
      <c r="D75" s="49" t="s">
        <v>192</v>
      </c>
      <c r="E75" s="55">
        <v>0</v>
      </c>
      <c r="F75" s="55">
        <v>0</v>
      </c>
    </row>
    <row r="76" spans="1:6" x14ac:dyDescent="0.25">
      <c r="A76" s="41"/>
      <c r="B76" s="53"/>
      <c r="C76" s="53"/>
      <c r="D76" s="43" t="s">
        <v>193</v>
      </c>
      <c r="E76" s="58">
        <v>0</v>
      </c>
      <c r="F76" s="58">
        <v>0</v>
      </c>
    </row>
    <row r="77" spans="1:6" x14ac:dyDescent="0.25">
      <c r="A77" s="41"/>
      <c r="B77" s="53"/>
      <c r="C77" s="53"/>
      <c r="D77" s="43" t="s">
        <v>194</v>
      </c>
      <c r="E77" s="58">
        <v>0</v>
      </c>
      <c r="F77" s="58">
        <v>0</v>
      </c>
    </row>
    <row r="78" spans="1:6" x14ac:dyDescent="0.25">
      <c r="A78" s="41"/>
      <c r="B78" s="53"/>
      <c r="C78" s="53"/>
      <c r="D78" s="45"/>
      <c r="E78" s="56"/>
      <c r="F78" s="56"/>
    </row>
    <row r="79" spans="1:6" x14ac:dyDescent="0.25">
      <c r="A79" s="41"/>
      <c r="B79" s="53"/>
      <c r="C79" s="53"/>
      <c r="D79" s="46" t="s">
        <v>195</v>
      </c>
      <c r="E79" s="80">
        <v>1946546540.1999998</v>
      </c>
      <c r="F79" s="57">
        <v>1799358405.27</v>
      </c>
    </row>
    <row r="80" spans="1:6" x14ac:dyDescent="0.25">
      <c r="A80" s="41"/>
      <c r="B80" s="53"/>
      <c r="C80" s="53"/>
      <c r="D80" s="45"/>
      <c r="E80" s="56"/>
      <c r="F80" s="56"/>
    </row>
    <row r="81" spans="1:6" x14ac:dyDescent="0.25">
      <c r="A81" s="41"/>
      <c r="B81" s="53"/>
      <c r="C81" s="53"/>
      <c r="D81" s="46" t="s">
        <v>196</v>
      </c>
      <c r="E81" s="57">
        <v>2121511222.1599998</v>
      </c>
      <c r="F81" s="57">
        <v>2041805404.4400001</v>
      </c>
    </row>
    <row r="82" spans="1:6" x14ac:dyDescent="0.25">
      <c r="A82" s="42"/>
      <c r="B82" s="54"/>
      <c r="C82" s="54"/>
      <c r="D82" s="52"/>
      <c r="E82" s="52"/>
      <c r="F82" s="52"/>
    </row>
    <row r="83" spans="1:6" x14ac:dyDescent="0.25">
      <c r="A83" s="26"/>
      <c r="B83" s="26"/>
      <c r="C83" s="26"/>
      <c r="D83" s="26"/>
      <c r="E83" s="26"/>
      <c r="F83" s="26"/>
    </row>
    <row r="84" spans="1:6" x14ac:dyDescent="0.25">
      <c r="A84" s="26"/>
      <c r="B84" s="26"/>
      <c r="C84" s="26"/>
      <c r="D84" s="26"/>
      <c r="E84" s="26"/>
      <c r="F84" s="26"/>
    </row>
    <row r="85" spans="1:6" x14ac:dyDescent="0.25">
      <c r="A85" s="26"/>
      <c r="B85" s="26"/>
      <c r="C85" s="26"/>
      <c r="D85" s="26"/>
      <c r="E85" s="26"/>
      <c r="F85" s="26"/>
    </row>
    <row r="86" spans="1:6" x14ac:dyDescent="0.25">
      <c r="A86" s="26"/>
      <c r="B86" s="26"/>
      <c r="C86" s="26"/>
      <c r="D86" s="26"/>
      <c r="E86" s="26"/>
      <c r="F86" s="26"/>
    </row>
    <row r="87" spans="1:6" x14ac:dyDescent="0.25">
      <c r="A87" s="26"/>
      <c r="B87" s="26"/>
      <c r="C87" s="26"/>
      <c r="D87" s="26"/>
      <c r="E87" s="26"/>
      <c r="F87" s="26"/>
    </row>
    <row r="88" spans="1:6" x14ac:dyDescent="0.25">
      <c r="A88" s="26"/>
      <c r="B88" s="26"/>
      <c r="C88" s="26"/>
      <c r="D88" s="26"/>
      <c r="E88" s="26"/>
      <c r="F88" s="26"/>
    </row>
    <row r="89" spans="1:6" x14ac:dyDescent="0.25">
      <c r="A89" s="26"/>
      <c r="B89" s="26"/>
      <c r="C89" s="26"/>
      <c r="D89" s="26"/>
      <c r="E89" s="26"/>
      <c r="F89" s="26"/>
    </row>
    <row r="90" spans="1:6" x14ac:dyDescent="0.25">
      <c r="A90" s="26"/>
      <c r="B90" s="26"/>
      <c r="C90" s="26"/>
      <c r="D90" s="26"/>
      <c r="E90" s="26"/>
      <c r="F90" s="26"/>
    </row>
    <row r="91" spans="1:6" x14ac:dyDescent="0.25">
      <c r="A91" s="26"/>
      <c r="B91" s="26"/>
      <c r="C91" s="26"/>
      <c r="D91" s="26"/>
      <c r="E91" s="26"/>
      <c r="F91" s="26"/>
    </row>
    <row r="92" spans="1:6" x14ac:dyDescent="0.25">
      <c r="A92" s="26"/>
      <c r="B92" s="26"/>
      <c r="C92" s="26"/>
      <c r="D92" s="26"/>
      <c r="E92" s="26"/>
      <c r="F92" s="26"/>
    </row>
    <row r="93" spans="1:6" x14ac:dyDescent="0.25">
      <c r="A93" s="26"/>
      <c r="B93" s="26"/>
      <c r="C93" s="26"/>
      <c r="D93" s="26"/>
      <c r="E93" s="26"/>
      <c r="F93" s="26"/>
    </row>
    <row r="94" spans="1:6" x14ac:dyDescent="0.25">
      <c r="A94" s="26"/>
      <c r="B94" s="26"/>
      <c r="C94" s="26"/>
      <c r="D94" s="26"/>
      <c r="E94" s="26"/>
      <c r="F94" s="26"/>
    </row>
    <row r="95" spans="1:6" x14ac:dyDescent="0.25">
      <c r="A95" s="26"/>
      <c r="B95" s="26"/>
      <c r="C95" s="26"/>
      <c r="D95" s="26"/>
      <c r="E95" s="26"/>
      <c r="F95" s="26"/>
    </row>
    <row r="96" spans="1:6" x14ac:dyDescent="0.25">
      <c r="A96" s="26"/>
      <c r="B96" s="26"/>
      <c r="C96" s="26"/>
      <c r="D96" s="26"/>
      <c r="E96" s="26"/>
      <c r="F96" s="26"/>
    </row>
  </sheetData>
  <mergeCells count="5">
    <mergeCell ref="A1:F1"/>
    <mergeCell ref="A2:F2"/>
    <mergeCell ref="A3:F3"/>
    <mergeCell ref="A4:F4"/>
    <mergeCell ref="A5:F5"/>
  </mergeCells>
  <pageMargins left="0.51181102362204722" right="0.31496062992125984" top="0.74803149606299213" bottom="0.74803149606299213" header="0.31496062992125984" footer="0.31496062992125984"/>
  <pageSetup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46" workbookViewId="0">
      <selection activeCell="A6" sqref="A6"/>
    </sheetView>
  </sheetViews>
  <sheetFormatPr baseColWidth="10" defaultRowHeight="15" x14ac:dyDescent="0.25"/>
  <cols>
    <col min="1" max="1" width="54.7109375" bestFit="1" customWidth="1"/>
    <col min="2" max="3" width="15" bestFit="1" customWidth="1"/>
    <col min="4" max="4" width="14.5703125" customWidth="1"/>
    <col min="5" max="5" width="13.7109375" customWidth="1"/>
    <col min="6" max="6" width="15" bestFit="1" customWidth="1"/>
    <col min="8" max="8" width="13.28515625" customWidth="1"/>
  </cols>
  <sheetData>
    <row r="1" spans="1:9" ht="26.25" x14ac:dyDescent="0.25">
      <c r="A1" s="134" t="s">
        <v>197</v>
      </c>
      <c r="B1" s="134"/>
      <c r="C1" s="134"/>
      <c r="D1" s="134"/>
      <c r="E1" s="134"/>
      <c r="F1" s="134"/>
      <c r="G1" s="134"/>
      <c r="H1" s="134"/>
      <c r="I1" s="72"/>
    </row>
    <row r="2" spans="1:9" x14ac:dyDescent="0.25">
      <c r="A2" s="121" t="s">
        <v>73</v>
      </c>
      <c r="B2" s="122"/>
      <c r="C2" s="122"/>
      <c r="D2" s="122"/>
      <c r="E2" s="122"/>
      <c r="F2" s="122"/>
      <c r="G2" s="122"/>
      <c r="H2" s="123"/>
      <c r="I2" s="59"/>
    </row>
    <row r="3" spans="1:9" x14ac:dyDescent="0.25">
      <c r="A3" s="124" t="s">
        <v>198</v>
      </c>
      <c r="B3" s="125"/>
      <c r="C3" s="125"/>
      <c r="D3" s="125"/>
      <c r="E3" s="125"/>
      <c r="F3" s="125"/>
      <c r="G3" s="125"/>
      <c r="H3" s="126"/>
      <c r="I3" s="59"/>
    </row>
    <row r="4" spans="1:9" x14ac:dyDescent="0.25">
      <c r="A4" s="127" t="s">
        <v>199</v>
      </c>
      <c r="B4" s="128"/>
      <c r="C4" s="128"/>
      <c r="D4" s="128"/>
      <c r="E4" s="128"/>
      <c r="F4" s="128"/>
      <c r="G4" s="128"/>
      <c r="H4" s="129"/>
      <c r="I4" s="59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2"/>
      <c r="I5" s="59"/>
    </row>
    <row r="6" spans="1:9" ht="90" x14ac:dyDescent="0.25">
      <c r="A6" s="73" t="s">
        <v>200</v>
      </c>
      <c r="B6" s="74" t="s">
        <v>201</v>
      </c>
      <c r="C6" s="73" t="s">
        <v>202</v>
      </c>
      <c r="D6" s="73" t="s">
        <v>203</v>
      </c>
      <c r="E6" s="73" t="s">
        <v>204</v>
      </c>
      <c r="F6" s="73" t="s">
        <v>205</v>
      </c>
      <c r="G6" s="73" t="s">
        <v>206</v>
      </c>
      <c r="H6" s="66" t="s">
        <v>207</v>
      </c>
      <c r="I6" s="60"/>
    </row>
    <row r="7" spans="1:9" x14ac:dyDescent="0.25">
      <c r="A7" s="63"/>
      <c r="B7" s="63"/>
      <c r="C7" s="63"/>
      <c r="D7" s="63"/>
      <c r="E7" s="63"/>
      <c r="F7" s="63"/>
      <c r="G7" s="63"/>
      <c r="H7" s="63"/>
      <c r="I7" s="60"/>
    </row>
    <row r="8" spans="1:9" x14ac:dyDescent="0.25">
      <c r="A8" s="75" t="s">
        <v>208</v>
      </c>
      <c r="B8" s="80">
        <v>116929458.87</v>
      </c>
      <c r="C8" s="80">
        <v>105050446.84</v>
      </c>
      <c r="D8" s="80">
        <v>4744512.9400000004</v>
      </c>
      <c r="E8" s="80">
        <v>0</v>
      </c>
      <c r="F8" s="80">
        <v>217235392.77000001</v>
      </c>
      <c r="G8" s="80">
        <v>0</v>
      </c>
      <c r="H8" s="80">
        <v>0</v>
      </c>
      <c r="I8" s="59"/>
    </row>
    <row r="9" spans="1:9" x14ac:dyDescent="0.25">
      <c r="A9" s="76" t="s">
        <v>209</v>
      </c>
      <c r="B9" s="81">
        <v>0</v>
      </c>
      <c r="C9" s="81">
        <v>0</v>
      </c>
      <c r="D9" s="81">
        <v>4744512.9400000004</v>
      </c>
      <c r="E9" s="81">
        <v>0</v>
      </c>
      <c r="F9" s="81">
        <v>-4744512.9400000004</v>
      </c>
      <c r="G9" s="81">
        <v>0</v>
      </c>
      <c r="H9" s="81">
        <v>0</v>
      </c>
      <c r="I9" s="59"/>
    </row>
    <row r="10" spans="1:9" x14ac:dyDescent="0.25">
      <c r="A10" s="77" t="s">
        <v>210</v>
      </c>
      <c r="B10" s="81"/>
      <c r="C10" s="81"/>
      <c r="D10" s="87">
        <v>4744512.9400000004</v>
      </c>
      <c r="E10" s="81"/>
      <c r="F10" s="87">
        <v>-314719.27</v>
      </c>
      <c r="G10" s="81"/>
      <c r="H10" s="81"/>
      <c r="I10" s="59"/>
    </row>
    <row r="11" spans="1:9" x14ac:dyDescent="0.25">
      <c r="A11" s="77" t="s">
        <v>211</v>
      </c>
      <c r="B11" s="81"/>
      <c r="C11" s="81"/>
      <c r="D11" s="81"/>
      <c r="E11" s="81"/>
      <c r="F11" s="81">
        <v>0</v>
      </c>
      <c r="G11" s="81"/>
      <c r="H11" s="81"/>
      <c r="I11" s="59"/>
    </row>
    <row r="12" spans="1:9" x14ac:dyDescent="0.25">
      <c r="A12" s="77" t="s">
        <v>212</v>
      </c>
      <c r="B12" s="81"/>
      <c r="C12" s="81"/>
      <c r="D12" s="81"/>
      <c r="E12" s="81"/>
      <c r="F12" s="81">
        <v>0</v>
      </c>
      <c r="G12" s="81"/>
      <c r="H12" s="81"/>
      <c r="I12" s="59"/>
    </row>
    <row r="13" spans="1:9" x14ac:dyDescent="0.25">
      <c r="A13" s="76" t="s">
        <v>213</v>
      </c>
      <c r="B13" s="81">
        <v>116929458.87</v>
      </c>
      <c r="C13" s="81">
        <v>105050446.84</v>
      </c>
      <c r="D13" s="81">
        <v>0</v>
      </c>
      <c r="E13" s="81">
        <v>0</v>
      </c>
      <c r="F13" s="81">
        <v>221979905.71000001</v>
      </c>
      <c r="G13" s="81">
        <v>0</v>
      </c>
      <c r="H13" s="81">
        <v>0</v>
      </c>
      <c r="I13" s="59"/>
    </row>
    <row r="14" spans="1:9" x14ac:dyDescent="0.25">
      <c r="A14" s="77" t="s">
        <v>214</v>
      </c>
      <c r="B14" s="87">
        <v>116929458.87</v>
      </c>
      <c r="C14" s="87">
        <v>105050446.84</v>
      </c>
      <c r="D14" s="81"/>
      <c r="E14" s="81"/>
      <c r="F14" s="81">
        <v>221979905.71000001</v>
      </c>
      <c r="G14" s="81"/>
      <c r="H14" s="81"/>
      <c r="I14" s="59"/>
    </row>
    <row r="15" spans="1:9" x14ac:dyDescent="0.25">
      <c r="A15" s="77" t="s">
        <v>215</v>
      </c>
      <c r="B15" s="87">
        <v>0</v>
      </c>
      <c r="C15" s="87">
        <v>0</v>
      </c>
      <c r="D15" s="81"/>
      <c r="E15" s="81"/>
      <c r="F15" s="81">
        <v>0</v>
      </c>
      <c r="G15" s="81"/>
      <c r="H15" s="81"/>
      <c r="I15" s="59"/>
    </row>
    <row r="16" spans="1:9" x14ac:dyDescent="0.25">
      <c r="A16" s="77" t="s">
        <v>216</v>
      </c>
      <c r="B16" s="87">
        <v>0</v>
      </c>
      <c r="C16" s="87">
        <v>0</v>
      </c>
      <c r="D16" s="81"/>
      <c r="E16" s="81"/>
      <c r="F16" s="81">
        <v>0</v>
      </c>
      <c r="G16" s="81"/>
      <c r="H16" s="81"/>
      <c r="I16" s="59"/>
    </row>
    <row r="17" spans="1:8" x14ac:dyDescent="0.25">
      <c r="A17" s="67"/>
      <c r="B17" s="82"/>
      <c r="C17" s="82"/>
      <c r="D17" s="82"/>
      <c r="E17" s="82"/>
      <c r="F17" s="82"/>
      <c r="G17" s="82"/>
      <c r="H17" s="82"/>
    </row>
    <row r="18" spans="1:8" x14ac:dyDescent="0.25">
      <c r="A18" s="75" t="s">
        <v>217</v>
      </c>
      <c r="B18" s="80"/>
      <c r="C18" s="83"/>
      <c r="D18" s="83"/>
      <c r="E18" s="83"/>
      <c r="F18" s="80">
        <v>0</v>
      </c>
      <c r="G18" s="83"/>
      <c r="H18" s="83"/>
    </row>
    <row r="19" spans="1:8" x14ac:dyDescent="0.25">
      <c r="A19" s="71"/>
      <c r="B19" s="84"/>
      <c r="C19" s="84"/>
      <c r="D19" s="84"/>
      <c r="E19" s="84"/>
      <c r="F19" s="84"/>
      <c r="G19" s="84"/>
      <c r="H19" s="84"/>
    </row>
    <row r="20" spans="1:8" x14ac:dyDescent="0.25">
      <c r="A20" s="75" t="s">
        <v>218</v>
      </c>
      <c r="B20" s="80">
        <v>116929458.87</v>
      </c>
      <c r="C20" s="80">
        <v>105050446.84</v>
      </c>
      <c r="D20" s="80">
        <v>4744512.9400000004</v>
      </c>
      <c r="E20" s="80">
        <v>0</v>
      </c>
      <c r="F20" s="80">
        <v>217235392.77000001</v>
      </c>
      <c r="G20" s="80">
        <v>0</v>
      </c>
      <c r="H20" s="80">
        <v>0</v>
      </c>
    </row>
    <row r="21" spans="1:8" x14ac:dyDescent="0.25">
      <c r="A21" s="67"/>
      <c r="B21" s="85"/>
      <c r="C21" s="85"/>
      <c r="D21" s="85"/>
      <c r="E21" s="85"/>
      <c r="F21" s="85"/>
      <c r="G21" s="85"/>
      <c r="H21" s="85"/>
    </row>
    <row r="22" spans="1:8" ht="17.25" x14ac:dyDescent="0.25">
      <c r="A22" s="75" t="s">
        <v>219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</row>
    <row r="23" spans="1:8" x14ac:dyDescent="0.25">
      <c r="A23" s="78" t="s">
        <v>220</v>
      </c>
      <c r="B23" s="81"/>
      <c r="C23" s="81"/>
      <c r="D23" s="81"/>
      <c r="E23" s="81"/>
      <c r="F23" s="81">
        <v>0</v>
      </c>
      <c r="G23" s="81"/>
      <c r="H23" s="81"/>
    </row>
    <row r="24" spans="1:8" x14ac:dyDescent="0.25">
      <c r="A24" s="78" t="s">
        <v>221</v>
      </c>
      <c r="B24" s="81"/>
      <c r="C24" s="81"/>
      <c r="D24" s="81"/>
      <c r="E24" s="81"/>
      <c r="F24" s="81">
        <v>0</v>
      </c>
      <c r="G24" s="81"/>
      <c r="H24" s="81"/>
    </row>
    <row r="25" spans="1:8" x14ac:dyDescent="0.25">
      <c r="A25" s="78" t="s">
        <v>222</v>
      </c>
      <c r="B25" s="81"/>
      <c r="C25" s="81"/>
      <c r="D25" s="81"/>
      <c r="E25" s="81"/>
      <c r="F25" s="81">
        <v>0</v>
      </c>
      <c r="G25" s="81"/>
      <c r="H25" s="81"/>
    </row>
    <row r="26" spans="1:8" x14ac:dyDescent="0.25">
      <c r="A26" s="70" t="s">
        <v>223</v>
      </c>
      <c r="B26" s="85"/>
      <c r="C26" s="85"/>
      <c r="D26" s="85"/>
      <c r="E26" s="85"/>
      <c r="F26" s="85"/>
      <c r="G26" s="85"/>
      <c r="H26" s="85"/>
    </row>
    <row r="27" spans="1:8" ht="17.25" x14ac:dyDescent="0.25">
      <c r="A27" s="75" t="s">
        <v>224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</row>
    <row r="28" spans="1:8" x14ac:dyDescent="0.25">
      <c r="A28" s="78" t="s">
        <v>225</v>
      </c>
      <c r="B28" s="81"/>
      <c r="C28" s="81"/>
      <c r="D28" s="81"/>
      <c r="E28" s="81"/>
      <c r="F28" s="81">
        <v>0</v>
      </c>
      <c r="G28" s="81"/>
      <c r="H28" s="81"/>
    </row>
    <row r="29" spans="1:8" x14ac:dyDescent="0.25">
      <c r="A29" s="78" t="s">
        <v>226</v>
      </c>
      <c r="B29" s="81"/>
      <c r="C29" s="81"/>
      <c r="D29" s="81"/>
      <c r="E29" s="81"/>
      <c r="F29" s="81">
        <v>0</v>
      </c>
      <c r="G29" s="81"/>
      <c r="H29" s="81"/>
    </row>
    <row r="30" spans="1:8" x14ac:dyDescent="0.25">
      <c r="A30" s="78" t="s">
        <v>227</v>
      </c>
      <c r="B30" s="81"/>
      <c r="C30" s="81"/>
      <c r="D30" s="81"/>
      <c r="E30" s="81"/>
      <c r="F30" s="81">
        <v>0</v>
      </c>
      <c r="G30" s="81"/>
      <c r="H30" s="81"/>
    </row>
    <row r="31" spans="1:8" x14ac:dyDescent="0.25">
      <c r="A31" s="79" t="s">
        <v>223</v>
      </c>
      <c r="B31" s="86"/>
      <c r="C31" s="86"/>
      <c r="D31" s="86"/>
      <c r="E31" s="86"/>
      <c r="F31" s="86"/>
      <c r="G31" s="86"/>
      <c r="H31" s="86"/>
    </row>
    <row r="32" spans="1:8" x14ac:dyDescent="0.25">
      <c r="A32" s="72"/>
      <c r="B32" s="59"/>
      <c r="C32" s="59"/>
      <c r="D32" s="59"/>
      <c r="E32" s="59"/>
      <c r="F32" s="59"/>
      <c r="G32" s="59"/>
      <c r="H32" s="59"/>
    </row>
    <row r="33" spans="1:8" x14ac:dyDescent="0.25">
      <c r="A33" s="133" t="s">
        <v>228</v>
      </c>
      <c r="B33" s="133"/>
      <c r="C33" s="133"/>
      <c r="D33" s="133"/>
      <c r="E33" s="133"/>
      <c r="F33" s="133"/>
      <c r="G33" s="133"/>
      <c r="H33" s="133"/>
    </row>
    <row r="34" spans="1:8" x14ac:dyDescent="0.25">
      <c r="A34" s="133"/>
      <c r="B34" s="133"/>
      <c r="C34" s="133"/>
      <c r="D34" s="133"/>
      <c r="E34" s="133"/>
      <c r="F34" s="133"/>
      <c r="G34" s="133"/>
      <c r="H34" s="133"/>
    </row>
    <row r="35" spans="1:8" x14ac:dyDescent="0.25">
      <c r="A35" s="133"/>
      <c r="B35" s="133"/>
      <c r="C35" s="133"/>
      <c r="D35" s="133"/>
      <c r="E35" s="133"/>
      <c r="F35" s="133"/>
      <c r="G35" s="133"/>
      <c r="H35" s="133"/>
    </row>
    <row r="36" spans="1:8" x14ac:dyDescent="0.25">
      <c r="A36" s="133"/>
      <c r="B36" s="133"/>
      <c r="C36" s="133"/>
      <c r="D36" s="133"/>
      <c r="E36" s="133"/>
      <c r="F36" s="133"/>
      <c r="G36" s="133"/>
      <c r="H36" s="133"/>
    </row>
    <row r="37" spans="1:8" x14ac:dyDescent="0.25">
      <c r="A37" s="133"/>
      <c r="B37" s="133"/>
      <c r="C37" s="133"/>
      <c r="D37" s="133"/>
      <c r="E37" s="133"/>
      <c r="F37" s="133"/>
      <c r="G37" s="133"/>
      <c r="H37" s="133"/>
    </row>
    <row r="38" spans="1:8" x14ac:dyDescent="0.25">
      <c r="A38" s="72"/>
      <c r="B38" s="59"/>
      <c r="C38" s="59"/>
      <c r="D38" s="59"/>
      <c r="E38" s="59"/>
      <c r="F38" s="59"/>
      <c r="G38" s="59"/>
      <c r="H38" s="59"/>
    </row>
    <row r="39" spans="1:8" ht="60" x14ac:dyDescent="0.25">
      <c r="A39" s="73" t="s">
        <v>229</v>
      </c>
      <c r="B39" s="73" t="s">
        <v>230</v>
      </c>
      <c r="C39" s="73" t="s">
        <v>231</v>
      </c>
      <c r="D39" s="73" t="s">
        <v>232</v>
      </c>
      <c r="E39" s="73" t="s">
        <v>233</v>
      </c>
      <c r="F39" s="66" t="s">
        <v>234</v>
      </c>
      <c r="G39" s="59"/>
      <c r="H39" s="59"/>
    </row>
    <row r="40" spans="1:8" x14ac:dyDescent="0.25">
      <c r="A40" s="71"/>
      <c r="B40" s="61"/>
      <c r="C40" s="61"/>
      <c r="D40" s="61"/>
      <c r="E40" s="61"/>
      <c r="F40" s="61"/>
      <c r="G40" s="59"/>
      <c r="H40" s="59"/>
    </row>
    <row r="41" spans="1:8" x14ac:dyDescent="0.25">
      <c r="A41" s="75" t="s">
        <v>235</v>
      </c>
      <c r="B41" s="69">
        <v>0</v>
      </c>
      <c r="C41" s="69">
        <v>0</v>
      </c>
      <c r="D41" s="69">
        <v>0</v>
      </c>
      <c r="E41" s="69">
        <v>0</v>
      </c>
      <c r="F41" s="69">
        <v>0</v>
      </c>
      <c r="G41" s="59"/>
      <c r="H41" s="59"/>
    </row>
    <row r="42" spans="1:8" x14ac:dyDescent="0.25">
      <c r="A42" s="78" t="s">
        <v>236</v>
      </c>
      <c r="B42" s="68"/>
      <c r="C42" s="68"/>
      <c r="D42" s="68"/>
      <c r="E42" s="68"/>
      <c r="F42" s="68"/>
      <c r="G42" s="65"/>
      <c r="H42" s="65"/>
    </row>
    <row r="43" spans="1:8" x14ac:dyDescent="0.25">
      <c r="A43" s="78" t="s">
        <v>237</v>
      </c>
      <c r="B43" s="68"/>
      <c r="C43" s="68"/>
      <c r="D43" s="68"/>
      <c r="E43" s="68"/>
      <c r="F43" s="68"/>
      <c r="G43" s="65"/>
      <c r="H43" s="65"/>
    </row>
    <row r="44" spans="1:8" x14ac:dyDescent="0.25">
      <c r="A44" s="78" t="s">
        <v>238</v>
      </c>
      <c r="B44" s="68"/>
      <c r="C44" s="68"/>
      <c r="D44" s="68"/>
      <c r="E44" s="68"/>
      <c r="F44" s="68"/>
      <c r="G44" s="65"/>
      <c r="H44" s="65"/>
    </row>
    <row r="45" spans="1:8" x14ac:dyDescent="0.25">
      <c r="A45" s="64" t="s">
        <v>223</v>
      </c>
      <c r="B45" s="62"/>
      <c r="C45" s="62"/>
      <c r="D45" s="62"/>
      <c r="E45" s="62"/>
      <c r="F45" s="62"/>
      <c r="G45" s="59"/>
      <c r="H45" s="59"/>
    </row>
    <row r="46" spans="1:8" x14ac:dyDescent="0.25">
      <c r="A46" s="59"/>
      <c r="B46" s="59"/>
      <c r="C46" s="59"/>
      <c r="D46" s="59"/>
      <c r="E46" s="59"/>
      <c r="F46" s="59"/>
      <c r="G46" s="59"/>
      <c r="H46" s="59"/>
    </row>
    <row r="47" spans="1:8" x14ac:dyDescent="0.25">
      <c r="A47" s="59"/>
      <c r="B47" s="59"/>
      <c r="C47" s="59"/>
      <c r="D47" s="59"/>
      <c r="E47" s="59"/>
      <c r="F47" s="59"/>
      <c r="G47" s="59"/>
      <c r="H47" s="5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7" sqref="K7"/>
    </sheetView>
  </sheetViews>
  <sheetFormatPr baseColWidth="10" defaultRowHeight="15" x14ac:dyDescent="0.25"/>
  <cols>
    <col min="1" max="1" width="56.7109375" bestFit="1" customWidth="1"/>
    <col min="2" max="2" width="11.28515625" bestFit="1" customWidth="1"/>
    <col min="5" max="5" width="15" bestFit="1" customWidth="1"/>
    <col min="7" max="7" width="13" bestFit="1" customWidth="1"/>
    <col min="10" max="10" width="14" bestFit="1" customWidth="1"/>
    <col min="11" max="11" width="15" bestFit="1" customWidth="1"/>
  </cols>
  <sheetData>
    <row r="1" spans="1:12" ht="21" x14ac:dyDescent="0.25">
      <c r="A1" s="120" t="s">
        <v>239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98"/>
    </row>
    <row r="2" spans="1:12" x14ac:dyDescent="0.25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88"/>
    </row>
    <row r="3" spans="1:12" x14ac:dyDescent="0.25">
      <c r="A3" s="124" t="s">
        <v>240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88"/>
    </row>
    <row r="4" spans="1:12" x14ac:dyDescent="0.25">
      <c r="A4" s="127" t="s">
        <v>74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  <c r="L4" s="88"/>
    </row>
    <row r="5" spans="1:12" x14ac:dyDescent="0.25">
      <c r="A5" s="124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88"/>
    </row>
    <row r="6" spans="1:12" ht="180" x14ac:dyDescent="0.25">
      <c r="A6" s="94" t="s">
        <v>241</v>
      </c>
      <c r="B6" s="94" t="s">
        <v>242</v>
      </c>
      <c r="C6" s="94" t="s">
        <v>243</v>
      </c>
      <c r="D6" s="94" t="s">
        <v>244</v>
      </c>
      <c r="E6" s="94" t="s">
        <v>245</v>
      </c>
      <c r="F6" s="94" t="s">
        <v>246</v>
      </c>
      <c r="G6" s="94" t="s">
        <v>247</v>
      </c>
      <c r="H6" s="94" t="s">
        <v>248</v>
      </c>
      <c r="I6" s="104" t="s">
        <v>260</v>
      </c>
      <c r="J6" s="104" t="s">
        <v>261</v>
      </c>
      <c r="K6" s="104" t="s">
        <v>262</v>
      </c>
      <c r="L6" s="88"/>
    </row>
    <row r="7" spans="1:12" x14ac:dyDescent="0.25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88"/>
    </row>
    <row r="8" spans="1:12" x14ac:dyDescent="0.25">
      <c r="A8" s="93" t="s">
        <v>249</v>
      </c>
      <c r="B8" s="103"/>
      <c r="C8" s="103"/>
      <c r="D8" s="103"/>
      <c r="E8" s="105">
        <v>0</v>
      </c>
      <c r="F8" s="103"/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88"/>
    </row>
    <row r="9" spans="1:12" x14ac:dyDescent="0.25">
      <c r="A9" s="101" t="s">
        <v>250</v>
      </c>
      <c r="B9" s="99"/>
      <c r="C9" s="99"/>
      <c r="D9" s="99"/>
      <c r="E9" s="106"/>
      <c r="F9" s="97"/>
      <c r="G9" s="106"/>
      <c r="H9" s="106"/>
      <c r="I9" s="106"/>
      <c r="J9" s="106"/>
      <c r="K9" s="106">
        <v>0</v>
      </c>
      <c r="L9" s="92"/>
    </row>
    <row r="10" spans="1:12" x14ac:dyDescent="0.25">
      <c r="A10" s="101" t="s">
        <v>251</v>
      </c>
      <c r="B10" s="99"/>
      <c r="C10" s="99"/>
      <c r="D10" s="99"/>
      <c r="E10" s="106"/>
      <c r="F10" s="97"/>
      <c r="G10" s="106"/>
      <c r="H10" s="106"/>
      <c r="I10" s="106"/>
      <c r="J10" s="106"/>
      <c r="K10" s="106">
        <v>0</v>
      </c>
      <c r="L10" s="92"/>
    </row>
    <row r="11" spans="1:12" x14ac:dyDescent="0.25">
      <c r="A11" s="101" t="s">
        <v>252</v>
      </c>
      <c r="B11" s="99"/>
      <c r="C11" s="99"/>
      <c r="D11" s="99"/>
      <c r="E11" s="106"/>
      <c r="F11" s="97"/>
      <c r="G11" s="106"/>
      <c r="H11" s="106"/>
      <c r="I11" s="106"/>
      <c r="J11" s="106"/>
      <c r="K11" s="106">
        <v>0</v>
      </c>
      <c r="L11" s="92"/>
    </row>
    <row r="12" spans="1:12" x14ac:dyDescent="0.25">
      <c r="A12" s="101" t="s">
        <v>253</v>
      </c>
      <c r="B12" s="99"/>
      <c r="C12" s="99"/>
      <c r="D12" s="99"/>
      <c r="E12" s="106"/>
      <c r="F12" s="97"/>
      <c r="G12" s="106"/>
      <c r="H12" s="106"/>
      <c r="I12" s="106"/>
      <c r="J12" s="106"/>
      <c r="K12" s="106">
        <v>0</v>
      </c>
      <c r="L12" s="92"/>
    </row>
    <row r="13" spans="1:12" x14ac:dyDescent="0.25">
      <c r="A13" s="102" t="s">
        <v>223</v>
      </c>
      <c r="B13" s="100"/>
      <c r="C13" s="100"/>
      <c r="D13" s="100"/>
      <c r="E13" s="107"/>
      <c r="F13" s="95"/>
      <c r="G13" s="107"/>
      <c r="H13" s="107"/>
      <c r="I13" s="107"/>
      <c r="J13" s="107"/>
      <c r="K13" s="107"/>
      <c r="L13" s="88"/>
    </row>
    <row r="14" spans="1:12" x14ac:dyDescent="0.25">
      <c r="A14" s="93" t="s">
        <v>254</v>
      </c>
      <c r="B14" s="103"/>
      <c r="C14" s="103"/>
      <c r="D14" s="103"/>
      <c r="E14" s="105">
        <v>182023628.73000002</v>
      </c>
      <c r="F14" s="103"/>
      <c r="G14" s="105">
        <v>1107548</v>
      </c>
      <c r="H14" s="105">
        <v>899309.81</v>
      </c>
      <c r="I14" s="105">
        <v>0</v>
      </c>
      <c r="J14" s="105">
        <v>71983183.799999997</v>
      </c>
      <c r="K14" s="105">
        <v>110040444.93000001</v>
      </c>
      <c r="L14" s="88"/>
    </row>
    <row r="15" spans="1:12" x14ac:dyDescent="0.25">
      <c r="A15" s="101" t="s">
        <v>255</v>
      </c>
      <c r="B15" s="99">
        <v>39597</v>
      </c>
      <c r="C15" s="99">
        <v>39693</v>
      </c>
      <c r="D15" s="99">
        <v>44076</v>
      </c>
      <c r="E15" s="106">
        <v>46000000</v>
      </c>
      <c r="F15" s="97">
        <v>144</v>
      </c>
      <c r="G15" s="106">
        <v>325400</v>
      </c>
      <c r="H15" s="106">
        <v>47665.68</v>
      </c>
      <c r="I15" s="106"/>
      <c r="J15" s="110">
        <v>41145800</v>
      </c>
      <c r="K15" s="110">
        <v>4854200</v>
      </c>
      <c r="L15" s="92"/>
    </row>
    <row r="16" spans="1:12" x14ac:dyDescent="0.25">
      <c r="A16" s="101" t="s">
        <v>256</v>
      </c>
      <c r="B16" s="99">
        <v>41508</v>
      </c>
      <c r="C16" s="99">
        <v>41628</v>
      </c>
      <c r="D16" s="99">
        <v>47107</v>
      </c>
      <c r="E16" s="106">
        <v>60000000</v>
      </c>
      <c r="F16" s="97">
        <v>180</v>
      </c>
      <c r="G16" s="106">
        <v>337124.12</v>
      </c>
      <c r="H16" s="106">
        <v>307112.88</v>
      </c>
      <c r="I16" s="106"/>
      <c r="J16" s="110">
        <v>21567641.600000001</v>
      </c>
      <c r="K16" s="110">
        <v>38432358.399999999</v>
      </c>
      <c r="L16" s="92"/>
    </row>
    <row r="17" spans="1:11" x14ac:dyDescent="0.25">
      <c r="A17" s="101" t="s">
        <v>257</v>
      </c>
      <c r="B17" s="99">
        <v>42731</v>
      </c>
      <c r="C17" s="99">
        <v>42731</v>
      </c>
      <c r="D17" s="99">
        <v>48184</v>
      </c>
      <c r="E17" s="106">
        <v>76023628.730000004</v>
      </c>
      <c r="F17" s="97">
        <v>174</v>
      </c>
      <c r="G17" s="106">
        <v>445023.88</v>
      </c>
      <c r="H17" s="106">
        <v>544531.25</v>
      </c>
      <c r="I17" s="106"/>
      <c r="J17" s="110">
        <v>9270042.1999999993</v>
      </c>
      <c r="K17" s="110">
        <v>66753586.530000001</v>
      </c>
    </row>
    <row r="18" spans="1:11" x14ac:dyDescent="0.25">
      <c r="A18" s="101" t="s">
        <v>258</v>
      </c>
      <c r="B18" s="99"/>
      <c r="C18" s="99"/>
      <c r="D18" s="99"/>
      <c r="E18" s="106"/>
      <c r="F18" s="97"/>
      <c r="G18" s="106"/>
      <c r="H18" s="106"/>
      <c r="I18" s="106"/>
      <c r="J18" s="106"/>
      <c r="K18" s="106">
        <v>0</v>
      </c>
    </row>
    <row r="19" spans="1:11" x14ac:dyDescent="0.25">
      <c r="A19" s="102" t="s">
        <v>223</v>
      </c>
      <c r="B19" s="100"/>
      <c r="C19" s="100"/>
      <c r="D19" s="100"/>
      <c r="E19" s="107"/>
      <c r="F19" s="95"/>
      <c r="G19" s="107"/>
      <c r="H19" s="107"/>
      <c r="I19" s="107"/>
      <c r="J19" s="107"/>
      <c r="K19" s="107"/>
    </row>
    <row r="20" spans="1:11" x14ac:dyDescent="0.25">
      <c r="A20" s="93" t="s">
        <v>259</v>
      </c>
      <c r="B20" s="103"/>
      <c r="C20" s="103"/>
      <c r="D20" s="103"/>
      <c r="E20" s="105">
        <v>182023628.73000002</v>
      </c>
      <c r="F20" s="103"/>
      <c r="G20" s="105">
        <v>1107548</v>
      </c>
      <c r="H20" s="105">
        <v>899309.81</v>
      </c>
      <c r="I20" s="105">
        <v>0</v>
      </c>
      <c r="J20" s="105">
        <v>71983183.799999997</v>
      </c>
      <c r="K20" s="105">
        <v>110040444.93000001</v>
      </c>
    </row>
    <row r="21" spans="1:11" x14ac:dyDescent="0.25">
      <c r="A21" s="96"/>
      <c r="B21" s="91"/>
      <c r="C21" s="91"/>
      <c r="D21" s="91"/>
      <c r="E21" s="91"/>
      <c r="F21" s="91"/>
      <c r="G21" s="108"/>
      <c r="H21" s="108"/>
      <c r="I21" s="108"/>
      <c r="J21" s="108"/>
      <c r="K21" s="108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opLeftCell="A19" zoomScale="90" zoomScaleNormal="90" workbookViewId="0">
      <selection activeCell="A6" sqref="A6:A7"/>
    </sheetView>
  </sheetViews>
  <sheetFormatPr baseColWidth="10" defaultRowHeight="15" x14ac:dyDescent="0.25"/>
  <cols>
    <col min="1" max="1" width="57.85546875" customWidth="1"/>
    <col min="2" max="2" width="16.42578125" customWidth="1"/>
    <col min="3" max="3" width="16.85546875" bestFit="1" customWidth="1"/>
    <col min="4" max="4" width="17.7109375" customWidth="1"/>
    <col min="5" max="5" width="16.140625" customWidth="1"/>
    <col min="6" max="7" width="16.85546875" bestFit="1" customWidth="1"/>
    <col min="8" max="8" width="16" bestFit="1" customWidth="1"/>
    <col min="9" max="9" width="14.85546875" bestFit="1" customWidth="1"/>
    <col min="10" max="10" width="12.140625" bestFit="1" customWidth="1"/>
  </cols>
  <sheetData>
    <row r="1" spans="1:10" ht="21" x14ac:dyDescent="0.25">
      <c r="A1" s="138" t="s">
        <v>0</v>
      </c>
      <c r="B1" s="138"/>
      <c r="C1" s="138"/>
      <c r="D1" s="138"/>
      <c r="E1" s="138"/>
      <c r="F1" s="138"/>
      <c r="G1" s="138"/>
      <c r="H1" s="13"/>
    </row>
    <row r="2" spans="1:10" x14ac:dyDescent="0.25">
      <c r="A2" s="121" t="s">
        <v>73</v>
      </c>
      <c r="B2" s="122"/>
      <c r="C2" s="122"/>
      <c r="D2" s="122"/>
      <c r="E2" s="122"/>
      <c r="F2" s="122"/>
      <c r="G2" s="123"/>
      <c r="H2" s="1"/>
    </row>
    <row r="3" spans="1:10" x14ac:dyDescent="0.25">
      <c r="A3" s="124" t="s">
        <v>1</v>
      </c>
      <c r="B3" s="125"/>
      <c r="C3" s="125"/>
      <c r="D3" s="125"/>
      <c r="E3" s="125"/>
      <c r="F3" s="125"/>
      <c r="G3" s="126"/>
      <c r="H3" s="1"/>
    </row>
    <row r="4" spans="1:10" x14ac:dyDescent="0.25">
      <c r="A4" s="127" t="s">
        <v>74</v>
      </c>
      <c r="B4" s="128"/>
      <c r="C4" s="128"/>
      <c r="D4" s="128"/>
      <c r="E4" s="128"/>
      <c r="F4" s="128"/>
      <c r="G4" s="129"/>
      <c r="H4" s="1"/>
    </row>
    <row r="5" spans="1:10" x14ac:dyDescent="0.25">
      <c r="A5" s="130" t="s">
        <v>2</v>
      </c>
      <c r="B5" s="131"/>
      <c r="C5" s="131"/>
      <c r="D5" s="131"/>
      <c r="E5" s="131"/>
      <c r="F5" s="131"/>
      <c r="G5" s="132"/>
      <c r="H5" s="1"/>
    </row>
    <row r="6" spans="1:10" x14ac:dyDescent="0.25">
      <c r="A6" s="135" t="s">
        <v>3</v>
      </c>
      <c r="B6" s="137" t="s">
        <v>4</v>
      </c>
      <c r="C6" s="137"/>
      <c r="D6" s="137"/>
      <c r="E6" s="137"/>
      <c r="F6" s="137"/>
      <c r="G6" s="137" t="s">
        <v>5</v>
      </c>
      <c r="H6" s="1"/>
    </row>
    <row r="7" spans="1:10" ht="30" x14ac:dyDescent="0.25">
      <c r="A7" s="136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137"/>
      <c r="H7" s="1"/>
    </row>
    <row r="8" spans="1:10" x14ac:dyDescent="0.25">
      <c r="A8" s="6" t="s">
        <v>11</v>
      </c>
      <c r="B8" s="17"/>
      <c r="C8" s="17"/>
      <c r="D8" s="17"/>
      <c r="E8" s="17"/>
      <c r="F8" s="17"/>
      <c r="G8" s="17"/>
      <c r="H8" s="1"/>
    </row>
    <row r="9" spans="1:10" ht="15.75" x14ac:dyDescent="0.25">
      <c r="A9" s="7" t="s">
        <v>12</v>
      </c>
      <c r="B9" s="113">
        <v>105612000</v>
      </c>
      <c r="C9" s="113">
        <v>0</v>
      </c>
      <c r="D9" s="113">
        <f>B9+C9</f>
        <v>105612000</v>
      </c>
      <c r="E9" s="113">
        <v>77830345.459999993</v>
      </c>
      <c r="F9" s="113">
        <v>77831508.459999993</v>
      </c>
      <c r="G9" s="113">
        <f>F9-B9</f>
        <v>-27780491.540000007</v>
      </c>
      <c r="H9" s="2"/>
    </row>
    <row r="10" spans="1:10" ht="15.75" x14ac:dyDescent="0.25">
      <c r="A10" s="7" t="s">
        <v>13</v>
      </c>
      <c r="B10" s="113">
        <v>0</v>
      </c>
      <c r="C10" s="113">
        <v>0</v>
      </c>
      <c r="D10" s="113">
        <f t="shared" ref="D10:D15" si="0">B10+C10</f>
        <v>0</v>
      </c>
      <c r="E10" s="113">
        <v>0</v>
      </c>
      <c r="F10" s="113">
        <v>0</v>
      </c>
      <c r="G10" s="113">
        <f t="shared" ref="G10:G39" si="1">F10-B10</f>
        <v>0</v>
      </c>
      <c r="H10" s="1"/>
    </row>
    <row r="11" spans="1:10" ht="15.75" x14ac:dyDescent="0.25">
      <c r="A11" s="7" t="s">
        <v>14</v>
      </c>
      <c r="B11" s="113">
        <v>0</v>
      </c>
      <c r="C11" s="113">
        <v>0</v>
      </c>
      <c r="D11" s="113">
        <f t="shared" si="0"/>
        <v>0</v>
      </c>
      <c r="E11" s="113">
        <v>0</v>
      </c>
      <c r="F11" s="113">
        <v>0</v>
      </c>
      <c r="G11" s="113">
        <f t="shared" si="1"/>
        <v>0</v>
      </c>
      <c r="H11" s="1"/>
    </row>
    <row r="12" spans="1:10" ht="15.75" x14ac:dyDescent="0.25">
      <c r="A12" s="7" t="s">
        <v>15</v>
      </c>
      <c r="B12" s="113">
        <v>89403600</v>
      </c>
      <c r="C12" s="113">
        <v>0</v>
      </c>
      <c r="D12" s="113">
        <f t="shared" si="0"/>
        <v>89403600</v>
      </c>
      <c r="E12" s="113">
        <v>36201148.039999999</v>
      </c>
      <c r="F12" s="113">
        <v>18894967.850000001</v>
      </c>
      <c r="G12" s="113">
        <f t="shared" si="1"/>
        <v>-70508632.150000006</v>
      </c>
      <c r="H12" s="1"/>
    </row>
    <row r="13" spans="1:10" ht="15.75" x14ac:dyDescent="0.25">
      <c r="A13" s="7" t="s">
        <v>16</v>
      </c>
      <c r="B13" s="113">
        <v>9890400</v>
      </c>
      <c r="C13" s="113">
        <v>0</v>
      </c>
      <c r="D13" s="113">
        <f t="shared" si="0"/>
        <v>9890400</v>
      </c>
      <c r="E13" s="113">
        <v>5888259.4400000004</v>
      </c>
      <c r="F13" s="113">
        <v>5888259.4400000004</v>
      </c>
      <c r="G13" s="113">
        <f t="shared" si="1"/>
        <v>-4002140.5599999996</v>
      </c>
      <c r="H13" s="1"/>
      <c r="I13" s="117"/>
      <c r="J13" s="117"/>
    </row>
    <row r="14" spans="1:10" ht="15.75" x14ac:dyDescent="0.25">
      <c r="A14" s="7" t="s">
        <v>17</v>
      </c>
      <c r="B14" s="113">
        <v>34944000</v>
      </c>
      <c r="C14" s="113">
        <v>0</v>
      </c>
      <c r="D14" s="113">
        <f t="shared" si="0"/>
        <v>34944000</v>
      </c>
      <c r="E14" s="113">
        <v>11182315.43</v>
      </c>
      <c r="F14" s="113">
        <v>11185381.76</v>
      </c>
      <c r="G14" s="113">
        <f t="shared" si="1"/>
        <v>-23758618.240000002</v>
      </c>
      <c r="H14" s="117"/>
      <c r="I14" s="117"/>
      <c r="J14" s="117"/>
    </row>
    <row r="15" spans="1:10" ht="15.75" x14ac:dyDescent="0.25">
      <c r="A15" s="7" t="s">
        <v>18</v>
      </c>
      <c r="B15" s="113">
        <v>0</v>
      </c>
      <c r="C15" s="113">
        <v>0</v>
      </c>
      <c r="D15" s="113">
        <f t="shared" si="0"/>
        <v>0</v>
      </c>
      <c r="E15" s="113">
        <v>0</v>
      </c>
      <c r="F15" s="113">
        <v>0</v>
      </c>
      <c r="G15" s="113">
        <f t="shared" si="1"/>
        <v>0</v>
      </c>
      <c r="H15" s="1"/>
      <c r="J15" s="117"/>
    </row>
    <row r="16" spans="1:10" ht="30" x14ac:dyDescent="0.25">
      <c r="A16" s="115" t="s">
        <v>19</v>
      </c>
      <c r="B16" s="113">
        <f t="shared" ref="B16:F16" si="2">SUM(B17:B27)</f>
        <v>299842413.81</v>
      </c>
      <c r="C16" s="113">
        <f t="shared" si="2"/>
        <v>0</v>
      </c>
      <c r="D16" s="113">
        <f t="shared" si="2"/>
        <v>299842413.81</v>
      </c>
      <c r="E16" s="113">
        <f t="shared" si="2"/>
        <v>178209448.94999999</v>
      </c>
      <c r="F16" s="113">
        <f t="shared" si="2"/>
        <v>178209448.94999999</v>
      </c>
      <c r="G16" s="113">
        <f t="shared" si="1"/>
        <v>-121632964.86000001</v>
      </c>
      <c r="H16" s="1"/>
    </row>
    <row r="17" spans="1:7" ht="15.75" x14ac:dyDescent="0.25">
      <c r="A17" s="11" t="s">
        <v>20</v>
      </c>
      <c r="B17" s="113">
        <v>299842413.81</v>
      </c>
      <c r="C17" s="113">
        <v>0</v>
      </c>
      <c r="D17" s="113">
        <f t="shared" ref="D17:D27" si="3">B17+C17</f>
        <v>299842413.81</v>
      </c>
      <c r="E17" s="113">
        <v>178209448.94999999</v>
      </c>
      <c r="F17" s="113">
        <v>178209448.94999999</v>
      </c>
      <c r="G17" s="113">
        <f t="shared" si="1"/>
        <v>-121632964.86000001</v>
      </c>
    </row>
    <row r="18" spans="1:7" x14ac:dyDescent="0.25">
      <c r="A18" s="11" t="s">
        <v>21</v>
      </c>
      <c r="B18" s="18"/>
      <c r="C18" s="18"/>
      <c r="D18" s="18">
        <f t="shared" si="3"/>
        <v>0</v>
      </c>
      <c r="E18" s="18"/>
      <c r="F18" s="18"/>
      <c r="G18" s="18">
        <f t="shared" si="1"/>
        <v>0</v>
      </c>
    </row>
    <row r="19" spans="1:7" x14ac:dyDescent="0.25">
      <c r="A19" s="11" t="s">
        <v>22</v>
      </c>
      <c r="B19" s="18"/>
      <c r="C19" s="18"/>
      <c r="D19" s="18">
        <f t="shared" si="3"/>
        <v>0</v>
      </c>
      <c r="E19" s="18"/>
      <c r="F19" s="18"/>
      <c r="G19" s="18">
        <f t="shared" si="1"/>
        <v>0</v>
      </c>
    </row>
    <row r="20" spans="1:7" x14ac:dyDescent="0.25">
      <c r="A20" s="11" t="s">
        <v>23</v>
      </c>
      <c r="B20" s="18"/>
      <c r="C20" s="18"/>
      <c r="D20" s="18">
        <f t="shared" si="3"/>
        <v>0</v>
      </c>
      <c r="E20" s="18"/>
      <c r="F20" s="18"/>
      <c r="G20" s="18">
        <f t="shared" si="1"/>
        <v>0</v>
      </c>
    </row>
    <row r="21" spans="1:7" x14ac:dyDescent="0.25">
      <c r="A21" s="11" t="s">
        <v>24</v>
      </c>
      <c r="B21" s="18"/>
      <c r="C21" s="18"/>
      <c r="D21" s="18">
        <f t="shared" si="3"/>
        <v>0</v>
      </c>
      <c r="E21" s="18"/>
      <c r="F21" s="18"/>
      <c r="G21" s="18">
        <f t="shared" si="1"/>
        <v>0</v>
      </c>
    </row>
    <row r="22" spans="1:7" x14ac:dyDescent="0.25">
      <c r="A22" s="11" t="s">
        <v>25</v>
      </c>
      <c r="B22" s="18"/>
      <c r="C22" s="18"/>
      <c r="D22" s="18">
        <f t="shared" si="3"/>
        <v>0</v>
      </c>
      <c r="E22" s="18"/>
      <c r="F22" s="18"/>
      <c r="G22" s="18">
        <f t="shared" si="1"/>
        <v>0</v>
      </c>
    </row>
    <row r="23" spans="1:7" x14ac:dyDescent="0.25">
      <c r="A23" s="11" t="s">
        <v>26</v>
      </c>
      <c r="B23" s="18"/>
      <c r="C23" s="18"/>
      <c r="D23" s="18">
        <f t="shared" si="3"/>
        <v>0</v>
      </c>
      <c r="E23" s="18"/>
      <c r="F23" s="18"/>
      <c r="G23" s="18">
        <f t="shared" si="1"/>
        <v>0</v>
      </c>
    </row>
    <row r="24" spans="1:7" x14ac:dyDescent="0.25">
      <c r="A24" s="11" t="s">
        <v>27</v>
      </c>
      <c r="B24" s="18"/>
      <c r="C24" s="18"/>
      <c r="D24" s="18">
        <f t="shared" si="3"/>
        <v>0</v>
      </c>
      <c r="E24" s="18"/>
      <c r="F24" s="18"/>
      <c r="G24" s="18">
        <f t="shared" si="1"/>
        <v>0</v>
      </c>
    </row>
    <row r="25" spans="1:7" x14ac:dyDescent="0.25">
      <c r="A25" s="11" t="s">
        <v>28</v>
      </c>
      <c r="B25" s="18"/>
      <c r="C25" s="18"/>
      <c r="D25" s="18">
        <f t="shared" si="3"/>
        <v>0</v>
      </c>
      <c r="E25" s="18"/>
      <c r="F25" s="18"/>
      <c r="G25" s="18">
        <f t="shared" si="1"/>
        <v>0</v>
      </c>
    </row>
    <row r="26" spans="1:7" x14ac:dyDescent="0.25">
      <c r="A26" s="11" t="s">
        <v>29</v>
      </c>
      <c r="B26" s="18"/>
      <c r="C26" s="18"/>
      <c r="D26" s="18">
        <f t="shared" si="3"/>
        <v>0</v>
      </c>
      <c r="E26" s="18"/>
      <c r="F26" s="18"/>
      <c r="G26" s="18">
        <f t="shared" si="1"/>
        <v>0</v>
      </c>
    </row>
    <row r="27" spans="1:7" ht="30" x14ac:dyDescent="0.25">
      <c r="A27" s="111" t="s">
        <v>30</v>
      </c>
      <c r="B27" s="18"/>
      <c r="C27" s="18"/>
      <c r="D27" s="18">
        <f t="shared" si="3"/>
        <v>0</v>
      </c>
      <c r="E27" s="18"/>
      <c r="F27" s="18"/>
      <c r="G27" s="18">
        <f t="shared" si="1"/>
        <v>0</v>
      </c>
    </row>
    <row r="28" spans="1:7" x14ac:dyDescent="0.25">
      <c r="A28" s="7" t="s">
        <v>31</v>
      </c>
      <c r="B28" s="18">
        <f>SUM(B29:B33)</f>
        <v>0</v>
      </c>
      <c r="C28" s="18">
        <f t="shared" ref="C28:F28" si="4">SUM(C29:C33)</f>
        <v>0</v>
      </c>
      <c r="D28" s="18">
        <f t="shared" si="4"/>
        <v>0</v>
      </c>
      <c r="E28" s="18">
        <f t="shared" si="4"/>
        <v>0</v>
      </c>
      <c r="F28" s="18">
        <f t="shared" si="4"/>
        <v>0</v>
      </c>
      <c r="G28" s="18">
        <f t="shared" si="1"/>
        <v>0</v>
      </c>
    </row>
    <row r="29" spans="1:7" x14ac:dyDescent="0.25">
      <c r="A29" s="11" t="s">
        <v>32</v>
      </c>
      <c r="B29" s="25">
        <v>0</v>
      </c>
      <c r="C29" s="25">
        <v>0</v>
      </c>
      <c r="D29" s="18">
        <f t="shared" ref="D29:D33" si="5">B29+C29</f>
        <v>0</v>
      </c>
      <c r="E29" s="25">
        <v>0</v>
      </c>
      <c r="F29" s="25">
        <v>0</v>
      </c>
      <c r="G29" s="18">
        <f t="shared" si="1"/>
        <v>0</v>
      </c>
    </row>
    <row r="30" spans="1:7" x14ac:dyDescent="0.25">
      <c r="A30" s="11" t="s">
        <v>33</v>
      </c>
      <c r="B30" s="18"/>
      <c r="C30" s="18"/>
      <c r="D30" s="18">
        <f t="shared" si="5"/>
        <v>0</v>
      </c>
      <c r="E30" s="18"/>
      <c r="F30" s="18"/>
      <c r="G30" s="18">
        <f t="shared" si="1"/>
        <v>0</v>
      </c>
    </row>
    <row r="31" spans="1:7" x14ac:dyDescent="0.25">
      <c r="A31" s="11" t="s">
        <v>34</v>
      </c>
      <c r="B31" s="18"/>
      <c r="C31" s="18"/>
      <c r="D31" s="18">
        <f t="shared" si="5"/>
        <v>0</v>
      </c>
      <c r="E31" s="18"/>
      <c r="F31" s="18"/>
      <c r="G31" s="18">
        <f t="shared" si="1"/>
        <v>0</v>
      </c>
    </row>
    <row r="32" spans="1:7" x14ac:dyDescent="0.25">
      <c r="A32" s="11" t="s">
        <v>35</v>
      </c>
      <c r="B32" s="18"/>
      <c r="C32" s="18"/>
      <c r="D32" s="18">
        <f t="shared" si="5"/>
        <v>0</v>
      </c>
      <c r="E32" s="18"/>
      <c r="F32" s="18"/>
      <c r="G32" s="18">
        <f t="shared" si="1"/>
        <v>0</v>
      </c>
    </row>
    <row r="33" spans="1:8" x14ac:dyDescent="0.25">
      <c r="A33" s="11" t="s">
        <v>36</v>
      </c>
      <c r="B33" s="18"/>
      <c r="C33" s="18"/>
      <c r="D33" s="18">
        <f t="shared" si="5"/>
        <v>0</v>
      </c>
      <c r="E33" s="18"/>
      <c r="F33" s="18"/>
      <c r="G33" s="18">
        <f t="shared" si="1"/>
        <v>0</v>
      </c>
      <c r="H33" s="1"/>
    </row>
    <row r="34" spans="1:8" x14ac:dyDescent="0.25">
      <c r="A34" s="7" t="s">
        <v>37</v>
      </c>
      <c r="B34" s="25">
        <v>0</v>
      </c>
      <c r="C34" s="25">
        <v>0</v>
      </c>
      <c r="D34" s="18">
        <f>B34+C34</f>
        <v>0</v>
      </c>
      <c r="E34" s="25">
        <v>0</v>
      </c>
      <c r="F34" s="25">
        <v>0</v>
      </c>
      <c r="G34" s="18">
        <f t="shared" si="1"/>
        <v>0</v>
      </c>
      <c r="H34" s="1"/>
    </row>
    <row r="35" spans="1:8" ht="15.75" x14ac:dyDescent="0.25">
      <c r="A35" s="7" t="s">
        <v>38</v>
      </c>
      <c r="B35" s="113">
        <f>B36</f>
        <v>0</v>
      </c>
      <c r="C35" s="113">
        <f>C36</f>
        <v>158056.64000000001</v>
      </c>
      <c r="D35" s="113">
        <f>B35+C35</f>
        <v>158056.64000000001</v>
      </c>
      <c r="E35" s="113">
        <f>E36</f>
        <v>658556.64</v>
      </c>
      <c r="F35" s="113">
        <f>F36</f>
        <v>658556.64</v>
      </c>
      <c r="G35" s="113">
        <f t="shared" si="1"/>
        <v>658556.64</v>
      </c>
      <c r="H35" s="1"/>
    </row>
    <row r="36" spans="1:8" ht="15.75" x14ac:dyDescent="0.25">
      <c r="A36" s="11" t="s">
        <v>39</v>
      </c>
      <c r="B36" s="113">
        <v>0</v>
      </c>
      <c r="C36" s="113">
        <v>158056.64000000001</v>
      </c>
      <c r="D36" s="113">
        <f>B36+C36</f>
        <v>158056.64000000001</v>
      </c>
      <c r="E36" s="113">
        <v>658556.64</v>
      </c>
      <c r="F36" s="113">
        <v>658556.64</v>
      </c>
      <c r="G36" s="113">
        <f t="shared" si="1"/>
        <v>658556.64</v>
      </c>
      <c r="H36" s="1"/>
    </row>
    <row r="37" spans="1:8" x14ac:dyDescent="0.25">
      <c r="A37" s="7" t="s">
        <v>40</v>
      </c>
      <c r="B37" s="18">
        <f>B38+B39</f>
        <v>0</v>
      </c>
      <c r="C37" s="18">
        <f t="shared" ref="C37:F37" si="6">C38+C39</f>
        <v>0</v>
      </c>
      <c r="D37" s="18">
        <f t="shared" si="6"/>
        <v>0</v>
      </c>
      <c r="E37" s="18">
        <f t="shared" si="6"/>
        <v>0</v>
      </c>
      <c r="F37" s="18">
        <f t="shared" si="6"/>
        <v>0</v>
      </c>
      <c r="G37" s="18">
        <f t="shared" si="1"/>
        <v>0</v>
      </c>
      <c r="H37" s="1"/>
    </row>
    <row r="38" spans="1:8" x14ac:dyDescent="0.25">
      <c r="A38" s="11" t="s">
        <v>41</v>
      </c>
      <c r="B38" s="18"/>
      <c r="C38" s="18"/>
      <c r="D38" s="18">
        <f>B38+C38</f>
        <v>0</v>
      </c>
      <c r="E38" s="18"/>
      <c r="F38" s="18"/>
      <c r="G38" s="18">
        <f t="shared" si="1"/>
        <v>0</v>
      </c>
      <c r="H38" s="1"/>
    </row>
    <row r="39" spans="1:8" x14ac:dyDescent="0.25">
      <c r="A39" s="11" t="s">
        <v>42</v>
      </c>
      <c r="B39" s="18"/>
      <c r="C39" s="18"/>
      <c r="D39" s="18">
        <f>B39+C39</f>
        <v>0</v>
      </c>
      <c r="E39" s="18"/>
      <c r="F39" s="18"/>
      <c r="G39" s="18">
        <f t="shared" si="1"/>
        <v>0</v>
      </c>
      <c r="H39" s="1"/>
    </row>
    <row r="40" spans="1:8" x14ac:dyDescent="0.25">
      <c r="A40" s="8"/>
      <c r="B40" s="18"/>
      <c r="C40" s="18"/>
      <c r="D40" s="18"/>
      <c r="E40" s="18"/>
      <c r="F40" s="18"/>
      <c r="G40" s="18"/>
      <c r="H40" s="1"/>
    </row>
    <row r="41" spans="1:8" ht="30" x14ac:dyDescent="0.25">
      <c r="A41" s="109" t="s">
        <v>43</v>
      </c>
      <c r="B41" s="114">
        <f>B9+B10+B11+B12+B13+B14+B15+B16+B28++B34+B35+B37</f>
        <v>539692413.80999994</v>
      </c>
      <c r="C41" s="114">
        <f t="shared" ref="C41:G41" si="7">C9+C10+C11+C12+C13+C14+C15+C16+C28++C34+C35+C37</f>
        <v>158056.64000000001</v>
      </c>
      <c r="D41" s="114">
        <f t="shared" si="7"/>
        <v>539850470.44999993</v>
      </c>
      <c r="E41" s="114">
        <f t="shared" si="7"/>
        <v>309970073.95999998</v>
      </c>
      <c r="F41" s="114">
        <f t="shared" si="7"/>
        <v>292668123.09999996</v>
      </c>
      <c r="G41" s="114">
        <f t="shared" si="7"/>
        <v>-247024290.71000004</v>
      </c>
      <c r="H41" s="1"/>
    </row>
    <row r="42" spans="1:8" x14ac:dyDescent="0.25">
      <c r="A42" s="9" t="s">
        <v>44</v>
      </c>
      <c r="B42" s="20"/>
      <c r="C42" s="20"/>
      <c r="D42" s="20"/>
      <c r="E42" s="20"/>
      <c r="F42" s="20"/>
      <c r="G42" s="19">
        <f>IF((F41-B41)&lt;0,0,(F41-B41))</f>
        <v>0</v>
      </c>
      <c r="H42" s="2"/>
    </row>
    <row r="43" spans="1:8" x14ac:dyDescent="0.25">
      <c r="A43" s="8"/>
      <c r="B43" s="21"/>
      <c r="C43" s="21"/>
      <c r="D43" s="21"/>
      <c r="E43" s="21"/>
      <c r="F43" s="21"/>
      <c r="G43" s="21"/>
      <c r="H43" s="1"/>
    </row>
    <row r="44" spans="1:8" x14ac:dyDescent="0.25">
      <c r="A44" s="9" t="s">
        <v>45</v>
      </c>
      <c r="B44" s="21"/>
      <c r="C44" s="21"/>
      <c r="D44" s="21"/>
      <c r="E44" s="21"/>
      <c r="F44" s="21"/>
      <c r="G44" s="21"/>
      <c r="H44" s="1"/>
    </row>
    <row r="45" spans="1:8" ht="15.75" x14ac:dyDescent="0.25">
      <c r="A45" s="7" t="s">
        <v>46</v>
      </c>
      <c r="B45" s="113">
        <f>SUM(B46:B53)</f>
        <v>244876283.65000001</v>
      </c>
      <c r="C45" s="113">
        <f t="shared" ref="C45:F45" si="8">SUM(C46:C53)</f>
        <v>0</v>
      </c>
      <c r="D45" s="113">
        <f t="shared" si="8"/>
        <v>244876283.65000001</v>
      </c>
      <c r="E45" s="113">
        <f t="shared" si="8"/>
        <v>135998124</v>
      </c>
      <c r="F45" s="113">
        <f t="shared" si="8"/>
        <v>135998124</v>
      </c>
      <c r="G45" s="113">
        <f>F45-B45</f>
        <v>-108878159.65000001</v>
      </c>
      <c r="H45" s="1" t="s">
        <v>263</v>
      </c>
    </row>
    <row r="46" spans="1:8" ht="30" x14ac:dyDescent="0.25">
      <c r="A46" s="12" t="s">
        <v>47</v>
      </c>
      <c r="B46" s="113"/>
      <c r="C46" s="113"/>
      <c r="D46" s="113">
        <f>B46+C46</f>
        <v>0</v>
      </c>
      <c r="E46" s="113"/>
      <c r="F46" s="113"/>
      <c r="G46" s="113">
        <f>F46-B46</f>
        <v>0</v>
      </c>
      <c r="H46" s="1"/>
    </row>
    <row r="47" spans="1:8" ht="30" x14ac:dyDescent="0.25">
      <c r="A47" s="12" t="s">
        <v>48</v>
      </c>
      <c r="B47" s="113"/>
      <c r="C47" s="113"/>
      <c r="D47" s="113">
        <f t="shared" ref="D47:D53" si="9">B47+C47</f>
        <v>0</v>
      </c>
      <c r="E47" s="113"/>
      <c r="F47" s="113"/>
      <c r="G47" s="113">
        <f t="shared" ref="G47:G48" si="10">F47-B47</f>
        <v>0</v>
      </c>
      <c r="H47" s="1"/>
    </row>
    <row r="48" spans="1:8" ht="30" x14ac:dyDescent="0.25">
      <c r="A48" s="12" t="s">
        <v>49</v>
      </c>
      <c r="B48" s="113">
        <v>72376161.030000001</v>
      </c>
      <c r="C48" s="113">
        <v>0</v>
      </c>
      <c r="D48" s="113">
        <f t="shared" si="9"/>
        <v>72376161.030000001</v>
      </c>
      <c r="E48" s="113">
        <v>43530876</v>
      </c>
      <c r="F48" s="114">
        <v>43530876</v>
      </c>
      <c r="G48" s="113">
        <f t="shared" si="10"/>
        <v>-28845285.030000001</v>
      </c>
      <c r="H48" s="1"/>
    </row>
    <row r="49" spans="1:8" ht="45" x14ac:dyDescent="0.25">
      <c r="A49" s="12" t="s">
        <v>50</v>
      </c>
      <c r="B49" s="113">
        <v>172500122.62</v>
      </c>
      <c r="C49" s="113">
        <v>0</v>
      </c>
      <c r="D49" s="113">
        <f t="shared" si="9"/>
        <v>172500122.62</v>
      </c>
      <c r="E49" s="113">
        <v>92467248</v>
      </c>
      <c r="F49" s="114">
        <v>92467248</v>
      </c>
      <c r="G49" s="113">
        <f>F49-B49</f>
        <v>-80032874.620000005</v>
      </c>
    </row>
    <row r="50" spans="1:8" x14ac:dyDescent="0.25">
      <c r="A50" s="12" t="s">
        <v>51</v>
      </c>
      <c r="B50" s="18"/>
      <c r="C50" s="18"/>
      <c r="D50" s="18">
        <f t="shared" si="9"/>
        <v>0</v>
      </c>
      <c r="E50" s="18"/>
      <c r="F50" s="18"/>
      <c r="G50" s="18">
        <f t="shared" ref="G50:G63" si="11">F50-B50</f>
        <v>0</v>
      </c>
    </row>
    <row r="51" spans="1:8" ht="30" x14ac:dyDescent="0.25">
      <c r="A51" s="12" t="s">
        <v>52</v>
      </c>
      <c r="B51" s="18"/>
      <c r="C51" s="18"/>
      <c r="D51" s="18">
        <f t="shared" si="9"/>
        <v>0</v>
      </c>
      <c r="E51" s="18"/>
      <c r="F51" s="18"/>
      <c r="G51" s="18">
        <f t="shared" si="11"/>
        <v>0</v>
      </c>
    </row>
    <row r="52" spans="1:8" ht="30" x14ac:dyDescent="0.25">
      <c r="A52" s="5" t="s">
        <v>53</v>
      </c>
      <c r="B52" s="18"/>
      <c r="C52" s="18"/>
      <c r="D52" s="18">
        <f t="shared" si="9"/>
        <v>0</v>
      </c>
      <c r="E52" s="18"/>
      <c r="F52" s="18"/>
      <c r="G52" s="18">
        <f t="shared" si="11"/>
        <v>0</v>
      </c>
    </row>
    <row r="53" spans="1:8" ht="30" x14ac:dyDescent="0.25">
      <c r="A53" s="111" t="s">
        <v>54</v>
      </c>
      <c r="B53" s="18"/>
      <c r="C53" s="18"/>
      <c r="D53" s="18">
        <f t="shared" si="9"/>
        <v>0</v>
      </c>
      <c r="E53" s="18"/>
      <c r="F53" s="18"/>
      <c r="G53" s="18">
        <f t="shared" si="11"/>
        <v>0</v>
      </c>
    </row>
    <row r="54" spans="1:8" ht="15.75" x14ac:dyDescent="0.25">
      <c r="A54" s="7" t="s">
        <v>55</v>
      </c>
      <c r="B54" s="113">
        <f>SUM(B55:B58)</f>
        <v>0</v>
      </c>
      <c r="C54" s="113">
        <f t="shared" ref="C54:F54" si="12">SUM(C55:C58)</f>
        <v>19010025.649999999</v>
      </c>
      <c r="D54" s="113">
        <f t="shared" si="12"/>
        <v>19010025.649999999</v>
      </c>
      <c r="E54" s="113">
        <f t="shared" si="12"/>
        <v>34468564.630000003</v>
      </c>
      <c r="F54" s="113">
        <f t="shared" si="12"/>
        <v>30548087.719999999</v>
      </c>
      <c r="G54" s="113">
        <f t="shared" si="11"/>
        <v>30548087.719999999</v>
      </c>
    </row>
    <row r="55" spans="1:8" x14ac:dyDescent="0.25">
      <c r="A55" s="5" t="s">
        <v>56</v>
      </c>
      <c r="B55" s="18"/>
      <c r="C55" s="18"/>
      <c r="D55" s="18">
        <f t="shared" ref="D55:D58" si="13">B55+C55</f>
        <v>0</v>
      </c>
      <c r="E55" s="18"/>
      <c r="F55" s="18"/>
      <c r="G55" s="18">
        <f t="shared" si="11"/>
        <v>0</v>
      </c>
    </row>
    <row r="56" spans="1:8" x14ac:dyDescent="0.25">
      <c r="A56" s="12" t="s">
        <v>57</v>
      </c>
      <c r="B56" s="18"/>
      <c r="C56" s="18"/>
      <c r="D56" s="18">
        <f t="shared" si="13"/>
        <v>0</v>
      </c>
      <c r="E56" s="18"/>
      <c r="F56" s="18"/>
      <c r="G56" s="18">
        <f t="shared" si="11"/>
        <v>0</v>
      </c>
    </row>
    <row r="57" spans="1:8" x14ac:dyDescent="0.25">
      <c r="A57" s="12" t="s">
        <v>58</v>
      </c>
      <c r="B57" s="18"/>
      <c r="C57" s="18"/>
      <c r="D57" s="18">
        <f t="shared" si="13"/>
        <v>0</v>
      </c>
      <c r="E57" s="18"/>
      <c r="F57" s="18"/>
      <c r="G57" s="18">
        <f t="shared" si="11"/>
        <v>0</v>
      </c>
    </row>
    <row r="58" spans="1:8" ht="15.75" x14ac:dyDescent="0.25">
      <c r="A58" s="5" t="s">
        <v>59</v>
      </c>
      <c r="B58" s="113">
        <v>0</v>
      </c>
      <c r="C58" s="113">
        <v>19010025.649999999</v>
      </c>
      <c r="D58" s="113">
        <f t="shared" si="13"/>
        <v>19010025.649999999</v>
      </c>
      <c r="E58" s="113">
        <v>34468564.630000003</v>
      </c>
      <c r="F58" s="113">
        <v>30548087.719999999</v>
      </c>
      <c r="G58" s="113">
        <f t="shared" si="11"/>
        <v>30548087.719999999</v>
      </c>
      <c r="H58" s="117" t="s">
        <v>263</v>
      </c>
    </row>
    <row r="59" spans="1:8" x14ac:dyDescent="0.25">
      <c r="A59" s="7" t="s">
        <v>60</v>
      </c>
      <c r="B59" s="18">
        <f>B60+B61</f>
        <v>0</v>
      </c>
      <c r="C59" s="18">
        <f t="shared" ref="C59:F59" si="14">C60+C61</f>
        <v>0</v>
      </c>
      <c r="D59" s="18">
        <f t="shared" si="14"/>
        <v>0</v>
      </c>
      <c r="E59" s="18">
        <f t="shared" si="14"/>
        <v>0</v>
      </c>
      <c r="F59" s="18">
        <f t="shared" si="14"/>
        <v>0</v>
      </c>
      <c r="G59" s="18">
        <f t="shared" si="11"/>
        <v>0</v>
      </c>
    </row>
    <row r="60" spans="1:8" ht="30" x14ac:dyDescent="0.25">
      <c r="A60" s="12" t="s">
        <v>61</v>
      </c>
      <c r="B60" s="18"/>
      <c r="C60" s="18"/>
      <c r="D60" s="18">
        <f t="shared" ref="D60:D63" si="15">B60+C60</f>
        <v>0</v>
      </c>
      <c r="E60" s="18"/>
      <c r="F60" s="18"/>
      <c r="G60" s="18">
        <f t="shared" si="11"/>
        <v>0</v>
      </c>
    </row>
    <row r="61" spans="1:8" x14ac:dyDescent="0.25">
      <c r="A61" s="12" t="s">
        <v>62</v>
      </c>
      <c r="B61" s="18"/>
      <c r="C61" s="18"/>
      <c r="D61" s="18">
        <f t="shared" si="15"/>
        <v>0</v>
      </c>
      <c r="E61" s="18"/>
      <c r="F61" s="18"/>
      <c r="G61" s="18">
        <f t="shared" si="11"/>
        <v>0</v>
      </c>
    </row>
    <row r="62" spans="1:8" ht="30" x14ac:dyDescent="0.25">
      <c r="A62" s="112" t="s">
        <v>63</v>
      </c>
      <c r="B62" s="18"/>
      <c r="C62" s="18"/>
      <c r="D62" s="18">
        <f t="shared" si="15"/>
        <v>0</v>
      </c>
      <c r="E62" s="18"/>
      <c r="F62" s="18"/>
      <c r="G62" s="18">
        <f t="shared" si="11"/>
        <v>0</v>
      </c>
    </row>
    <row r="63" spans="1:8" x14ac:dyDescent="0.25">
      <c r="A63" s="7" t="s">
        <v>64</v>
      </c>
      <c r="B63" s="18"/>
      <c r="C63" s="18"/>
      <c r="D63" s="18">
        <f t="shared" si="15"/>
        <v>0</v>
      </c>
      <c r="E63" s="18"/>
      <c r="F63" s="18"/>
      <c r="G63" s="18">
        <f t="shared" si="11"/>
        <v>0</v>
      </c>
    </row>
    <row r="64" spans="1:8" x14ac:dyDescent="0.25">
      <c r="A64" s="8"/>
      <c r="B64" s="21"/>
      <c r="C64" s="21"/>
      <c r="D64" s="21"/>
      <c r="E64" s="21"/>
      <c r="F64" s="21"/>
      <c r="G64" s="21"/>
    </row>
    <row r="65" spans="1:7" ht="30" x14ac:dyDescent="0.25">
      <c r="A65" s="109" t="s">
        <v>65</v>
      </c>
      <c r="B65" s="114">
        <f>B45+B54+B59+B62+B63</f>
        <v>244876283.65000001</v>
      </c>
      <c r="C65" s="114">
        <f t="shared" ref="C65:F65" si="16">C45+C54+C59+C62+C63</f>
        <v>19010025.649999999</v>
      </c>
      <c r="D65" s="114">
        <f t="shared" si="16"/>
        <v>263886309.30000001</v>
      </c>
      <c r="E65" s="114">
        <f t="shared" si="16"/>
        <v>170466688.63</v>
      </c>
      <c r="F65" s="114">
        <f t="shared" si="16"/>
        <v>166546211.72</v>
      </c>
      <c r="G65" s="114">
        <f>F65-B65</f>
        <v>-78330071.930000007</v>
      </c>
    </row>
    <row r="66" spans="1:7" x14ac:dyDescent="0.25">
      <c r="A66" s="8"/>
      <c r="B66" s="21"/>
      <c r="C66" s="21"/>
      <c r="D66" s="21"/>
      <c r="E66" s="21"/>
      <c r="F66" s="21"/>
      <c r="G66" s="21"/>
    </row>
    <row r="67" spans="1:7" x14ac:dyDescent="0.25">
      <c r="A67" s="9" t="s">
        <v>66</v>
      </c>
      <c r="B67" s="19">
        <f>B68</f>
        <v>0</v>
      </c>
      <c r="C67" s="19">
        <f t="shared" ref="C67:G67" si="17">C68</f>
        <v>125945358.28</v>
      </c>
      <c r="D67" s="19">
        <f t="shared" si="17"/>
        <v>125945358.28</v>
      </c>
      <c r="E67" s="19">
        <f t="shared" si="17"/>
        <v>467600</v>
      </c>
      <c r="F67" s="19">
        <f t="shared" si="17"/>
        <v>467600</v>
      </c>
      <c r="G67" s="19">
        <f t="shared" si="17"/>
        <v>467600</v>
      </c>
    </row>
    <row r="68" spans="1:7" x14ac:dyDescent="0.25">
      <c r="A68" s="7" t="s">
        <v>67</v>
      </c>
      <c r="B68" s="25">
        <v>0</v>
      </c>
      <c r="C68" s="25">
        <v>125945358.28</v>
      </c>
      <c r="D68" s="18">
        <f>B68+C68</f>
        <v>125945358.28</v>
      </c>
      <c r="E68" s="25">
        <v>467600</v>
      </c>
      <c r="F68" s="25">
        <v>467600</v>
      </c>
      <c r="G68" s="18">
        <f t="shared" ref="G68" si="18">F68-B68</f>
        <v>467600</v>
      </c>
    </row>
    <row r="69" spans="1:7" x14ac:dyDescent="0.25">
      <c r="A69" s="8"/>
      <c r="B69" s="21"/>
      <c r="C69" s="21"/>
      <c r="D69" s="21"/>
      <c r="E69" s="21"/>
      <c r="F69" s="21"/>
      <c r="G69" s="21"/>
    </row>
    <row r="70" spans="1:7" ht="15.75" x14ac:dyDescent="0.25">
      <c r="A70" s="9" t="s">
        <v>68</v>
      </c>
      <c r="B70" s="114">
        <f>B41+B65+B67</f>
        <v>784568697.45999992</v>
      </c>
      <c r="C70" s="114">
        <f t="shared" ref="C70:G70" si="19">C41+C65+C67</f>
        <v>145113440.56999999</v>
      </c>
      <c r="D70" s="114">
        <f t="shared" si="19"/>
        <v>929682138.02999997</v>
      </c>
      <c r="E70" s="114">
        <f t="shared" si="19"/>
        <v>480904362.58999997</v>
      </c>
      <c r="F70" s="114">
        <f t="shared" si="19"/>
        <v>459681934.81999993</v>
      </c>
      <c r="G70" s="114">
        <f t="shared" si="19"/>
        <v>-324886762.64000005</v>
      </c>
    </row>
    <row r="71" spans="1:7" x14ac:dyDescent="0.25">
      <c r="A71" s="8"/>
      <c r="B71" s="21"/>
      <c r="C71" s="21"/>
      <c r="D71" s="21"/>
      <c r="E71" s="21"/>
      <c r="F71" s="21"/>
      <c r="G71" s="21"/>
    </row>
    <row r="72" spans="1:7" x14ac:dyDescent="0.25">
      <c r="A72" s="9" t="s">
        <v>69</v>
      </c>
      <c r="B72" s="21"/>
      <c r="C72" s="21"/>
      <c r="D72" s="21"/>
      <c r="E72" s="21"/>
      <c r="F72" s="21"/>
      <c r="G72" s="21"/>
    </row>
    <row r="73" spans="1:7" ht="30" x14ac:dyDescent="0.25">
      <c r="A73" s="15" t="s">
        <v>70</v>
      </c>
      <c r="B73" s="25">
        <v>0</v>
      </c>
      <c r="C73" s="25">
        <v>0</v>
      </c>
      <c r="D73" s="18">
        <f t="shared" ref="D73:D74" si="20">B73+C73</f>
        <v>0</v>
      </c>
      <c r="E73" s="25">
        <v>0</v>
      </c>
      <c r="F73" s="25">
        <v>0</v>
      </c>
      <c r="G73" s="18">
        <f t="shared" ref="G73:G74" si="21">F73-B73</f>
        <v>0</v>
      </c>
    </row>
    <row r="74" spans="1:7" ht="30" x14ac:dyDescent="0.25">
      <c r="A74" s="15" t="s">
        <v>71</v>
      </c>
      <c r="B74" s="25">
        <v>0</v>
      </c>
      <c r="C74" s="25">
        <v>0</v>
      </c>
      <c r="D74" s="18">
        <f t="shared" si="20"/>
        <v>0</v>
      </c>
      <c r="E74" s="25">
        <v>0</v>
      </c>
      <c r="F74" s="25">
        <v>0</v>
      </c>
      <c r="G74" s="18">
        <f t="shared" si="21"/>
        <v>0</v>
      </c>
    </row>
    <row r="75" spans="1:7" x14ac:dyDescent="0.25">
      <c r="A75" s="14" t="s">
        <v>72</v>
      </c>
      <c r="B75" s="19">
        <f>B73+B74</f>
        <v>0</v>
      </c>
      <c r="C75" s="19">
        <f t="shared" ref="C75:G75" si="22">C73+C74</f>
        <v>0</v>
      </c>
      <c r="D75" s="19">
        <f t="shared" si="22"/>
        <v>0</v>
      </c>
      <c r="E75" s="19">
        <f t="shared" si="22"/>
        <v>0</v>
      </c>
      <c r="F75" s="19">
        <f t="shared" si="22"/>
        <v>0</v>
      </c>
      <c r="G75" s="19">
        <f t="shared" si="22"/>
        <v>0</v>
      </c>
    </row>
    <row r="76" spans="1:7" x14ac:dyDescent="0.25">
      <c r="A76" s="10"/>
      <c r="B76" s="22"/>
      <c r="C76" s="22"/>
      <c r="D76" s="22"/>
      <c r="E76" s="22"/>
      <c r="F76" s="22"/>
      <c r="G76" s="22"/>
    </row>
    <row r="77" spans="1:7" x14ac:dyDescent="0.25">
      <c r="B77" s="23"/>
      <c r="C77" s="119" t="s">
        <v>263</v>
      </c>
      <c r="D77" s="119" t="s">
        <v>263</v>
      </c>
      <c r="E77" s="119" t="s">
        <v>263</v>
      </c>
      <c r="F77" s="119" t="s">
        <v>263</v>
      </c>
      <c r="G77" s="119" t="s">
        <v>263</v>
      </c>
    </row>
    <row r="78" spans="1:7" x14ac:dyDescent="0.25">
      <c r="B78" s="23"/>
      <c r="C78" s="119" t="s">
        <v>263</v>
      </c>
      <c r="D78" s="119" t="s">
        <v>263</v>
      </c>
      <c r="E78" s="119" t="s">
        <v>263</v>
      </c>
      <c r="F78" s="119" t="s">
        <v>263</v>
      </c>
      <c r="G78" s="119" t="s">
        <v>263</v>
      </c>
    </row>
    <row r="79" spans="1:7" x14ac:dyDescent="0.25">
      <c r="B79" s="23"/>
      <c r="C79" s="23"/>
      <c r="D79" s="23"/>
      <c r="E79" s="23"/>
      <c r="F79" s="23"/>
      <c r="G79" s="24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F1</vt:lpstr>
      <vt:lpstr>F2</vt:lpstr>
      <vt:lpstr>F3</vt:lpstr>
      <vt:lpstr>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opglo5</cp:lastModifiedBy>
  <cp:lastPrinted>2019-08-12T19:06:33Z</cp:lastPrinted>
  <dcterms:created xsi:type="dcterms:W3CDTF">2018-11-21T17:49:47Z</dcterms:created>
  <dcterms:modified xsi:type="dcterms:W3CDTF">2019-08-12T21:10:12Z</dcterms:modified>
</cp:coreProperties>
</file>